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22275" windowHeight="9690" activeTab="2"/>
  </bookViews>
  <sheets>
    <sheet name="Zorgregios" sheetId="1" r:id="rId1"/>
    <sheet name="Per Zorgregios IP 60" sheetId="2" r:id="rId2"/>
    <sheet name="Per gemeente" sheetId="3" r:id="rId3"/>
    <sheet name="WZC-2017" sheetId="4" r:id="rId4"/>
  </sheets>
  <definedNames>
    <definedName name="_xlnm._FilterDatabase" localSheetId="2" hidden="1">'Per gemeente'!$A$3:$BX$3</definedName>
    <definedName name="_xlnm._FilterDatabase" localSheetId="1" hidden="1">'Per Zorgregios IP 60'!$A$2:$AP$2</definedName>
    <definedName name="_xlnm._FilterDatabase" localSheetId="3" hidden="1">'WZC-2017'!$A$2:$O$811</definedName>
    <definedName name="_xlnm._FilterDatabase" localSheetId="0" hidden="1">'Zorgregios'!$A$2:$I$2</definedName>
  </definedNames>
  <calcPr fullCalcOnLoad="1"/>
</workbook>
</file>

<file path=xl/comments3.xml><?xml version="1.0" encoding="utf-8"?>
<comments xmlns="http://schemas.openxmlformats.org/spreadsheetml/2006/main">
  <authors>
    <author>jh</author>
  </authors>
  <commentList>
    <comment ref="AA3" authorId="0">
      <text>
        <r>
          <rPr>
            <b/>
            <sz val="9"/>
            <rFont val="Tahoma"/>
            <family val="0"/>
          </rPr>
          <t>1=- 20.000
2= 20-50.000
3= 50.000+</t>
        </r>
      </text>
    </comment>
  </commentList>
</comments>
</file>

<file path=xl/sharedStrings.xml><?xml version="1.0" encoding="utf-8"?>
<sst xmlns="http://schemas.openxmlformats.org/spreadsheetml/2006/main" count="14064" uniqueCount="2355">
  <si>
    <t>Residentie Groenveld</t>
  </si>
  <si>
    <t>529.106</t>
  </si>
  <si>
    <t>DE KORENBLOEM</t>
  </si>
  <si>
    <t>453.101</t>
  </si>
  <si>
    <t>Waarschoot</t>
  </si>
  <si>
    <t>458.101</t>
  </si>
  <si>
    <t>Wortegem-Petegem</t>
  </si>
  <si>
    <t>120.105</t>
  </si>
  <si>
    <t>DE MICK</t>
  </si>
  <si>
    <t>310.104</t>
  </si>
  <si>
    <t>DE OLIJFBOOM</t>
  </si>
  <si>
    <t>419.103</t>
  </si>
  <si>
    <t>De Pastorij</t>
  </si>
  <si>
    <t>Haaltert</t>
  </si>
  <si>
    <t>529.104</t>
  </si>
  <si>
    <t>DE POTTELBERG</t>
  </si>
  <si>
    <t>463.105</t>
  </si>
  <si>
    <t>DE RAEVE</t>
  </si>
  <si>
    <t>529.109</t>
  </si>
  <si>
    <t>DE RUYSCHAERT</t>
  </si>
  <si>
    <t>214.103</t>
  </si>
  <si>
    <t>DE VERLOSSER</t>
  </si>
  <si>
    <t>305.101</t>
  </si>
  <si>
    <t>DE VOORZIENIGHEID</t>
  </si>
  <si>
    <t>Bocholt</t>
  </si>
  <si>
    <t>160.102</t>
  </si>
  <si>
    <t>De Wijtshage</t>
  </si>
  <si>
    <t>102.109</t>
  </si>
  <si>
    <t>DE ZAVEL</t>
  </si>
  <si>
    <t>443.101</t>
  </si>
  <si>
    <t>DE ZILVERLINDE</t>
  </si>
  <si>
    <t>Oosterzele</t>
  </si>
  <si>
    <t>401.104</t>
  </si>
  <si>
    <t>DENDERRUST</t>
  </si>
  <si>
    <t>209.102</t>
  </si>
  <si>
    <t>d'Eycken Brug</t>
  </si>
  <si>
    <t>Bierbeek</t>
  </si>
  <si>
    <t>237.109</t>
  </si>
  <si>
    <t>DIJLEHOF</t>
  </si>
  <si>
    <t>258.101</t>
  </si>
  <si>
    <t>DOMMELHOF</t>
  </si>
  <si>
    <t>Tielt-Winge</t>
  </si>
  <si>
    <t>511.101</t>
  </si>
  <si>
    <t>Duneroze</t>
  </si>
  <si>
    <t>505.101</t>
  </si>
  <si>
    <t>WOON- EN ZORGCENTRUM MARIAWENDE</t>
  </si>
  <si>
    <t>102.127</t>
  </si>
  <si>
    <t>WOON- EN ZORGCENTRUM NOTTEBOHM HOME</t>
  </si>
  <si>
    <t>551.103</t>
  </si>
  <si>
    <t>Woon- en Zorgcentrum O.-L.-Vrouw Ter Westroze</t>
  </si>
  <si>
    <t>311.101</t>
  </si>
  <si>
    <t>Woon- en Zorgcentrum Ocura Montenaken</t>
  </si>
  <si>
    <t>Gingelom</t>
  </si>
  <si>
    <t>542.113</t>
  </si>
  <si>
    <t>Woon- en Zorgcentrum Ons Geluk</t>
  </si>
  <si>
    <t>525.106</t>
  </si>
  <si>
    <t>Woon- en Zorgcentrum Onze Lieve Vrouw Onbevlekt</t>
  </si>
  <si>
    <t>532.101</t>
  </si>
  <si>
    <t>WOON- EN ZORGCENTRUM RUSTENHOVE</t>
  </si>
  <si>
    <t>Ledegem</t>
  </si>
  <si>
    <t>315.104</t>
  </si>
  <si>
    <t>Woon- en Zorgcentrum Salvator</t>
  </si>
  <si>
    <t>259.104</t>
  </si>
  <si>
    <t>WOON- EN ZORGCENTRUM SINT-ALEXIUS</t>
  </si>
  <si>
    <t>405.106</t>
  </si>
  <si>
    <t>Heilige Familie</t>
  </si>
  <si>
    <t>510.101</t>
  </si>
  <si>
    <t>HEILIGE FAMILIE</t>
  </si>
  <si>
    <t>Deerlijk</t>
  </si>
  <si>
    <t>530.101</t>
  </si>
  <si>
    <t>Kuurne</t>
  </si>
  <si>
    <t>508.117</t>
  </si>
  <si>
    <t>HERDERSHOVE</t>
  </si>
  <si>
    <t>Ruiselede</t>
  </si>
  <si>
    <t>102.135</t>
  </si>
  <si>
    <t>Het Gouden Anker</t>
  </si>
  <si>
    <t>450.109</t>
  </si>
  <si>
    <t>HET HOF</t>
  </si>
  <si>
    <t>102.103</t>
  </si>
  <si>
    <t>HET HUIZEKEN VAN NAZARETH</t>
  </si>
  <si>
    <t>329.103</t>
  </si>
  <si>
    <t>HET PARK NEEROETEREN</t>
  </si>
  <si>
    <t>542.118</t>
  </si>
  <si>
    <t>Het Verhaal</t>
  </si>
  <si>
    <t>214.111</t>
  </si>
  <si>
    <t>HET WITTE HUIS</t>
  </si>
  <si>
    <t>173.103</t>
  </si>
  <si>
    <t>HOF TEN DORPE</t>
  </si>
  <si>
    <t>535.101</t>
  </si>
  <si>
    <t>HOF TEN IJZER</t>
  </si>
  <si>
    <t>Lo-Reninge</t>
  </si>
  <si>
    <t>433.103</t>
  </si>
  <si>
    <t>HOF TER ENGELEN</t>
  </si>
  <si>
    <t>102.119</t>
  </si>
  <si>
    <t>HOF TER SCHELDE</t>
  </si>
  <si>
    <t>445.104</t>
  </si>
  <si>
    <t>HOGERLUCHT</t>
  </si>
  <si>
    <t>417.128</t>
  </si>
  <si>
    <t>HOME CLAIRE</t>
  </si>
  <si>
    <t>338.101</t>
  </si>
  <si>
    <t>HOME ELISABETH</t>
  </si>
  <si>
    <t>440.102</t>
  </si>
  <si>
    <t>HOME NAZARETH</t>
  </si>
  <si>
    <t>Kruishoutem</t>
  </si>
  <si>
    <t>242.101</t>
  </si>
  <si>
    <t>442.106</t>
  </si>
  <si>
    <t>254.101</t>
  </si>
  <si>
    <t>Woonzorgcentrum Zilverlinde</t>
  </si>
  <si>
    <t>Sint-Pieters-Leeuw</t>
  </si>
  <si>
    <t>504.101</t>
  </si>
  <si>
    <t>Woon-zorghuis Ter Meersch</t>
  </si>
  <si>
    <t>Avelgem</t>
  </si>
  <si>
    <t>405.103</t>
  </si>
  <si>
    <t>WZC BOEYÉ-VAN LANDEGHEM</t>
  </si>
  <si>
    <t>529.114</t>
  </si>
  <si>
    <t>WZC De Weister</t>
  </si>
  <si>
    <t>428.102</t>
  </si>
  <si>
    <t>WZC Hof ten Kouter</t>
  </si>
  <si>
    <t>442.102</t>
  </si>
  <si>
    <t>WZC Klateringen</t>
  </si>
  <si>
    <t>121.102</t>
  </si>
  <si>
    <t>WZC Sint-Maria</t>
  </si>
  <si>
    <t>Brecht</t>
  </si>
  <si>
    <t>415.106</t>
  </si>
  <si>
    <t>WZC TER CAELE</t>
  </si>
  <si>
    <t>439.101</t>
  </si>
  <si>
    <t>WZC TER MOERE</t>
  </si>
  <si>
    <t>Moerbeke</t>
  </si>
  <si>
    <t>451.101</t>
  </si>
  <si>
    <t>ZOETENAARD</t>
  </si>
  <si>
    <t>Stekene</t>
  </si>
  <si>
    <t>143.101</t>
  </si>
  <si>
    <t>ZONNESTRAAL</t>
  </si>
  <si>
    <t>Lint</t>
  </si>
  <si>
    <t>315.103</t>
  </si>
  <si>
    <t>222.101</t>
  </si>
  <si>
    <t>ZONNIG HUIS</t>
  </si>
  <si>
    <t>Halle</t>
  </si>
  <si>
    <t>323.101</t>
  </si>
  <si>
    <t>ZORGVLIED</t>
  </si>
  <si>
    <t>Kinrooi</t>
  </si>
  <si>
    <t>OPDR</t>
  </si>
  <si>
    <t>331.102</t>
  </si>
  <si>
    <t>Rusthuis Kloosterhof</t>
  </si>
  <si>
    <t>Meeuwen-Gruitrode</t>
  </si>
  <si>
    <t>Peer</t>
  </si>
  <si>
    <t>336.101</t>
  </si>
  <si>
    <t>SINT ANTONIUS</t>
  </si>
  <si>
    <t>316.102</t>
  </si>
  <si>
    <t>Woonzorgcentrum Den Boogerd</t>
  </si>
  <si>
    <t>Hechtel-Eksel</t>
  </si>
  <si>
    <t>Ver.</t>
  </si>
  <si>
    <t>102.117</t>
  </si>
  <si>
    <t>Bilzenhof</t>
  </si>
  <si>
    <t>417.140</t>
  </si>
  <si>
    <t>CENTRUM VOOR SENIOREN DE VIJVERS</t>
  </si>
  <si>
    <t>303.101</t>
  </si>
  <si>
    <t>CORSALA</t>
  </si>
  <si>
    <t>146.101</t>
  </si>
  <si>
    <t>DE BERK</t>
  </si>
  <si>
    <t>Meerhout</t>
  </si>
  <si>
    <t>542.102</t>
  </si>
  <si>
    <t>536.116</t>
  </si>
  <si>
    <t>DE FENIKS</t>
  </si>
  <si>
    <t>253.101</t>
  </si>
  <si>
    <t>DE GROENE LINDE</t>
  </si>
  <si>
    <t>401.103</t>
  </si>
  <si>
    <t>DE HOPPERANK</t>
  </si>
  <si>
    <t>446.101</t>
  </si>
  <si>
    <t>DE KROON</t>
  </si>
  <si>
    <t>Sint-Gillis-Waas</t>
  </si>
  <si>
    <t>405.102</t>
  </si>
  <si>
    <t>DE LINDE</t>
  </si>
  <si>
    <t>445.101</t>
  </si>
  <si>
    <t>Ronse</t>
  </si>
  <si>
    <t>145.110</t>
  </si>
  <si>
    <t>De Lisdodde</t>
  </si>
  <si>
    <t>329.102</t>
  </si>
  <si>
    <t>de Maaspoorte</t>
  </si>
  <si>
    <t>Maaseik</t>
  </si>
  <si>
    <t>HOME OASE</t>
  </si>
  <si>
    <t>Lubbeek</t>
  </si>
  <si>
    <t>157.101</t>
  </si>
  <si>
    <t>HOME ONZE LIEVE VROUW VAN DE KEMPEN</t>
  </si>
  <si>
    <t>Ravels</t>
  </si>
  <si>
    <t>424.101</t>
  </si>
  <si>
    <t>HOME SINT FRANCISCUS</t>
  </si>
  <si>
    <t>Kluisbergen</t>
  </si>
  <si>
    <t>103.101</t>
  </si>
  <si>
    <t>HOME SINT-JOZEF</t>
  </si>
  <si>
    <t>529.107</t>
  </si>
  <si>
    <t>HOME 'T HOGE</t>
  </si>
  <si>
    <t>'t Hoge</t>
  </si>
  <si>
    <t>461.101</t>
  </si>
  <si>
    <t>HOME VIJVENS</t>
  </si>
  <si>
    <t>Zingem</t>
  </si>
  <si>
    <t>521.103</t>
  </si>
  <si>
    <t>HOME VRIJZICHT</t>
  </si>
  <si>
    <t>Ieper</t>
  </si>
  <si>
    <t>126.103</t>
  </si>
  <si>
    <t>HUIS PERREKES</t>
  </si>
  <si>
    <t>417.124</t>
  </si>
  <si>
    <t>HUIZE ARION</t>
  </si>
  <si>
    <t>124.101</t>
  </si>
  <si>
    <t>HUIZE BREUGHEL</t>
  </si>
  <si>
    <t>450.111</t>
  </si>
  <si>
    <t>HUIZE DEN DRIES</t>
  </si>
  <si>
    <t>Belle Epoque</t>
  </si>
  <si>
    <t>De Gerstjens</t>
  </si>
  <si>
    <t>Hogevijf campus Stadspark</t>
  </si>
  <si>
    <t>Jacky Maes</t>
  </si>
  <si>
    <t>Poortvelde</t>
  </si>
  <si>
    <t>Residentie De Mouterij</t>
  </si>
  <si>
    <t>Residentie Den Boomgaard</t>
  </si>
  <si>
    <t>Residentie Vlashof</t>
  </si>
  <si>
    <t>Vesalius</t>
  </si>
  <si>
    <t>Woonzorgcentrum Hof Demeersseman</t>
  </si>
  <si>
    <t>Woonzorgcentrum Klaverveld</t>
  </si>
  <si>
    <t>Woonzorgcentrum Prinsenhof</t>
  </si>
  <si>
    <t>Woonzorgcentrum Sauvegarde</t>
  </si>
  <si>
    <t>237.125</t>
  </si>
  <si>
    <t>Woonzorgcentrum Wijgmaalbroek</t>
  </si>
  <si>
    <t>WZC Gildentuin</t>
  </si>
  <si>
    <t>WZC Rubens</t>
  </si>
  <si>
    <t>Zilverbos</t>
  </si>
  <si>
    <t>538.101</t>
  </si>
  <si>
    <t>TER DEEVE</t>
  </si>
  <si>
    <t>Meulebeke</t>
  </si>
  <si>
    <t>463.101</t>
  </si>
  <si>
    <t>433.102</t>
  </si>
  <si>
    <t>TER DURME</t>
  </si>
  <si>
    <t>421.101</t>
  </si>
  <si>
    <t>TER LEEN</t>
  </si>
  <si>
    <t>559.101</t>
  </si>
  <si>
    <t>TER LEMBEEK</t>
  </si>
  <si>
    <t>Wielsbeke</t>
  </si>
  <si>
    <t>518.101</t>
  </si>
  <si>
    <t>TER LINDE</t>
  </si>
  <si>
    <t>Hooglede</t>
  </si>
  <si>
    <t>261.101</t>
  </si>
  <si>
    <t>Vilvoorde</t>
  </si>
  <si>
    <t>554.101</t>
  </si>
  <si>
    <t>TER LINDEN</t>
  </si>
  <si>
    <t>Veurne</t>
  </si>
  <si>
    <t>543.101</t>
  </si>
  <si>
    <t>TER LUCHTE</t>
  </si>
  <si>
    <t>Oostkamp</t>
  </si>
  <si>
    <t>529.101</t>
  </si>
  <si>
    <t>TER MELLE</t>
  </si>
  <si>
    <t>112.102</t>
  </si>
  <si>
    <t>TER VEST</t>
  </si>
  <si>
    <t>450.103</t>
  </si>
  <si>
    <t>TER WILGEN</t>
  </si>
  <si>
    <t>202.101</t>
  </si>
  <si>
    <t>VAN LIERDE</t>
  </si>
  <si>
    <t>Affligem</t>
  </si>
  <si>
    <t>322.101</t>
  </si>
  <si>
    <t>VINKENHOF</t>
  </si>
  <si>
    <t>Houthalen-Helchteren</t>
  </si>
  <si>
    <t>507.101</t>
  </si>
  <si>
    <t>440.103</t>
  </si>
  <si>
    <t>WIELKINE</t>
  </si>
  <si>
    <t>Nazareth</t>
  </si>
  <si>
    <t>542.106</t>
  </si>
  <si>
    <t>SINT MONICA</t>
  </si>
  <si>
    <t>427.101</t>
  </si>
  <si>
    <t>SINT PETRUS</t>
  </si>
  <si>
    <t>106.101</t>
  </si>
  <si>
    <t>503.101</t>
  </si>
  <si>
    <t>Ardooie</t>
  </si>
  <si>
    <t>408.101</t>
  </si>
  <si>
    <t>523.102</t>
  </si>
  <si>
    <t>529.108</t>
  </si>
  <si>
    <t>432.103</t>
  </si>
  <si>
    <t>Woonzorgcentrum Sint-Vincentius</t>
  </si>
  <si>
    <t>538.102</t>
  </si>
  <si>
    <t>464.101</t>
  </si>
  <si>
    <t>554.102</t>
  </si>
  <si>
    <t>SINT-ANNA</t>
  </si>
  <si>
    <t>558.104</t>
  </si>
  <si>
    <t>SINT-CAMILLUS</t>
  </si>
  <si>
    <t>256.101</t>
  </si>
  <si>
    <t>SINT-CAROLUS</t>
  </si>
  <si>
    <t>Ternat</t>
  </si>
  <si>
    <t>340.101</t>
  </si>
  <si>
    <t>SINT-FRANCISCUS</t>
  </si>
  <si>
    <t>406.105</t>
  </si>
  <si>
    <t>SINT-FRANCISCUSTEHUIS</t>
  </si>
  <si>
    <t>460.102</t>
  </si>
  <si>
    <t>SINT-JAN</t>
  </si>
  <si>
    <t>314.101</t>
  </si>
  <si>
    <t>SINT-JAN BERCHMANSTEHUIS</t>
  </si>
  <si>
    <t>419.102</t>
  </si>
  <si>
    <t>SINT-JOZEF</t>
  </si>
  <si>
    <t>333.101</t>
  </si>
  <si>
    <t>Nieuwerkerken</t>
  </si>
  <si>
    <t>446.103</t>
  </si>
  <si>
    <t>435.102</t>
  </si>
  <si>
    <t>Sint-Leonard</t>
  </si>
  <si>
    <t>533.101</t>
  </si>
  <si>
    <t>Lendelede</t>
  </si>
  <si>
    <t>417.104</t>
  </si>
  <si>
    <t>ST. JOZEF</t>
  </si>
  <si>
    <t>ONZE LIEVE VROUW TEN ROZEN</t>
  </si>
  <si>
    <t>417.107</t>
  </si>
  <si>
    <t>ONZE LIEVE VROUW TER RIVE</t>
  </si>
  <si>
    <t>443.102</t>
  </si>
  <si>
    <t>ONZE LIEVE VROUW TER VELDBLOEMEN</t>
  </si>
  <si>
    <t>512.102</t>
  </si>
  <si>
    <t>ONZE LIEVE VROUW VAN LOURDES</t>
  </si>
  <si>
    <t>Dentergem</t>
  </si>
  <si>
    <t>233.101</t>
  </si>
  <si>
    <t>Kortenberg</t>
  </si>
  <si>
    <t>266.102</t>
  </si>
  <si>
    <t>175.102</t>
  </si>
  <si>
    <t>Zandhoven</t>
  </si>
  <si>
    <t>102.129</t>
  </si>
  <si>
    <t>Onze-Lieve-Vrouw van Antwerpen</t>
  </si>
  <si>
    <t>175.101</t>
  </si>
  <si>
    <t>Pniël</t>
  </si>
  <si>
    <t>506.105</t>
  </si>
  <si>
    <t>POLDERZICHT</t>
  </si>
  <si>
    <t>508.111</t>
  </si>
  <si>
    <t>REGINA COELI</t>
  </si>
  <si>
    <t>102.111</t>
  </si>
  <si>
    <t>RESIDENTIE APFELBAUM-LAUB</t>
  </si>
  <si>
    <t>210.103</t>
  </si>
  <si>
    <t>Residentie De Ravestein</t>
  </si>
  <si>
    <t>Boortmeerbeek</t>
  </si>
  <si>
    <t>337.101</t>
  </si>
  <si>
    <t>RESIDENTIE GERARDUSHOEVE</t>
  </si>
  <si>
    <t>415.107</t>
  </si>
  <si>
    <t>RESIDENTIE HOF TER LINDEN</t>
  </si>
  <si>
    <t>163.112</t>
  </si>
  <si>
    <t>Residentie Koningshof</t>
  </si>
  <si>
    <t>221.102</t>
  </si>
  <si>
    <t>RESIDENTIE LANGERHEIDE</t>
  </si>
  <si>
    <t>149.101</t>
  </si>
  <si>
    <t>344.102</t>
  </si>
  <si>
    <t>RESIDENTIE OOSTERZONNE</t>
  </si>
  <si>
    <t>Zutendaal</t>
  </si>
  <si>
    <t>409.102</t>
  </si>
  <si>
    <t>RESIDENTIE RODENBACH</t>
  </si>
  <si>
    <t>240.101</t>
  </si>
  <si>
    <t>RESIDENTIE SORGVLIET</t>
  </si>
  <si>
    <t>Linter</t>
  </si>
  <si>
    <t>401.112</t>
  </si>
  <si>
    <t>Rust- &amp; Verzorgingstehuis Paul Lienart</t>
  </si>
  <si>
    <t>106.103</t>
  </si>
  <si>
    <t>Programmatie2020, Erkende plaatsen en % WZC naar statuut en aard,, berekende programmatie, verstedelijkingsgraad, e.a op 01/01/2017</t>
  </si>
  <si>
    <t>Programmarie 2020:</t>
  </si>
  <si>
    <t>Rust- en verzorgingstehuis Christine</t>
  </si>
  <si>
    <t>505.102</t>
  </si>
  <si>
    <t>RUSTERLOO</t>
  </si>
  <si>
    <t>Beernem</t>
  </si>
  <si>
    <t>413.102</t>
  </si>
  <si>
    <t>Rusthuis Avondzegen</t>
  </si>
  <si>
    <t>Eeklo</t>
  </si>
  <si>
    <t>327.103</t>
  </si>
  <si>
    <t>Rusthuis De Bekelaar</t>
  </si>
  <si>
    <t>539.106</t>
  </si>
  <si>
    <t>Rusthuis Haerlebout</t>
  </si>
  <si>
    <t>222.103</t>
  </si>
  <si>
    <t>RUSTHUIS HALLE SINT-AUGUSTINUS</t>
  </si>
  <si>
    <t>128.101</t>
  </si>
  <si>
    <t>Rusthuis Heilige Familie</t>
  </si>
  <si>
    <t>Aard-Tabel</t>
  </si>
  <si>
    <t>174.101</t>
  </si>
  <si>
    <t>Woonzorgcentrum Sint-Jozef</t>
  </si>
  <si>
    <t>Wuustwezel</t>
  </si>
  <si>
    <t>133.101</t>
  </si>
  <si>
    <t>Woonzorgcentrum Stede Akkers</t>
  </si>
  <si>
    <t>Hoogstraten</t>
  </si>
  <si>
    <t>315.108</t>
  </si>
  <si>
    <t>Rusthuis Immadi</t>
  </si>
  <si>
    <t>315.106</t>
  </si>
  <si>
    <t>RUSTHUIS KATHARINADAL</t>
  </si>
  <si>
    <t>310.109</t>
  </si>
  <si>
    <t>414.102</t>
  </si>
  <si>
    <t>Rusthuis Meredal</t>
  </si>
  <si>
    <t>Erpe-Mere</t>
  </si>
  <si>
    <t>122.103</t>
  </si>
  <si>
    <t>Rusthuis Residentie Alfons Smet</t>
  </si>
  <si>
    <t>Voorziening</t>
  </si>
  <si>
    <t>Dossiernummer</t>
  </si>
  <si>
    <t>Gemeente</t>
  </si>
  <si>
    <t>Beheer</t>
  </si>
  <si>
    <t>Erkend</t>
  </si>
  <si>
    <t>Ceder aan de Leie</t>
  </si>
  <si>
    <t>De Hovenier</t>
  </si>
  <si>
    <t>525.108</t>
  </si>
  <si>
    <t>Huis aan Zee</t>
  </si>
  <si>
    <t>506.106</t>
  </si>
  <si>
    <t>Mandana</t>
  </si>
  <si>
    <t>Mayerhof</t>
  </si>
  <si>
    <t>Park Lane</t>
  </si>
  <si>
    <t>102.151</t>
  </si>
  <si>
    <t>Regatta</t>
  </si>
  <si>
    <t>102.144</t>
  </si>
  <si>
    <t>Residentie Leopoldspark</t>
  </si>
  <si>
    <t>Nis-code</t>
  </si>
  <si>
    <t>Heist-op-den-berg</t>
  </si>
  <si>
    <t xml:space="preserve">Asse </t>
  </si>
  <si>
    <t xml:space="preserve">Beersel </t>
  </si>
  <si>
    <t xml:space="preserve">Dilbeek </t>
  </si>
  <si>
    <t xml:space="preserve">Grimbergen </t>
  </si>
  <si>
    <t xml:space="preserve">Halle </t>
  </si>
  <si>
    <t xml:space="preserve">Overijse </t>
  </si>
  <si>
    <t xml:space="preserve">Pepingen </t>
  </si>
  <si>
    <t xml:space="preserve">Ternat </t>
  </si>
  <si>
    <t xml:space="preserve">Vilvoorde </t>
  </si>
  <si>
    <t xml:space="preserve">Aarschot </t>
  </si>
  <si>
    <t xml:space="preserve">Bertem </t>
  </si>
  <si>
    <t xml:space="preserve">Diest </t>
  </si>
  <si>
    <t xml:space="preserve">Haacht </t>
  </si>
  <si>
    <t xml:space="preserve">Kortenberg </t>
  </si>
  <si>
    <t xml:space="preserve">Landen </t>
  </si>
  <si>
    <t xml:space="preserve">Leuven </t>
  </si>
  <si>
    <t xml:space="preserve">Lubbeek </t>
  </si>
  <si>
    <t xml:space="preserve">Tervuren </t>
  </si>
  <si>
    <t xml:space="preserve">Tienen </t>
  </si>
  <si>
    <t xml:space="preserve">Blankenberge </t>
  </si>
  <si>
    <t xml:space="preserve">Brugge </t>
  </si>
  <si>
    <t xml:space="preserve">Oostkamp </t>
  </si>
  <si>
    <t xml:space="preserve">Torhout </t>
  </si>
  <si>
    <t xml:space="preserve">Zedelgem </t>
  </si>
  <si>
    <t xml:space="preserve">Knokke-Heist </t>
  </si>
  <si>
    <t xml:space="preserve">Diksmuide </t>
  </si>
  <si>
    <t xml:space="preserve">Ieper </t>
  </si>
  <si>
    <t xml:space="preserve">Poperinge </t>
  </si>
  <si>
    <t xml:space="preserve">Kortrijk </t>
  </si>
  <si>
    <t xml:space="preserve">Kuurne </t>
  </si>
  <si>
    <t>% op 75+</t>
  </si>
  <si>
    <t>Progr./75+</t>
  </si>
  <si>
    <t>% Erk./75+</t>
  </si>
  <si>
    <t>Zorgregio's IP60 - Programma en Erkende plaatsen naar Statuut en Aard 2017</t>
  </si>
  <si>
    <t>Comm./Nt.</t>
  </si>
  <si>
    <t>% 75+ op Bev.</t>
  </si>
  <si>
    <t xml:space="preserve">Menen </t>
  </si>
  <si>
    <t xml:space="preserve">Waregem </t>
  </si>
  <si>
    <t xml:space="preserve">Wevelgem </t>
  </si>
  <si>
    <t xml:space="preserve">Zwevegem </t>
  </si>
  <si>
    <t xml:space="preserve">Middelkerke </t>
  </si>
  <si>
    <t xml:space="preserve">Oostende </t>
  </si>
  <si>
    <t xml:space="preserve">Izegem </t>
  </si>
  <si>
    <t xml:space="preserve">Lichtervelde </t>
  </si>
  <si>
    <t xml:space="preserve">Roeselare </t>
  </si>
  <si>
    <t xml:space="preserve">Tielt </t>
  </si>
  <si>
    <t xml:space="preserve">Veurne </t>
  </si>
  <si>
    <t xml:space="preserve">Aalst </t>
  </si>
  <si>
    <t xml:space="preserve">Geraardsbergen </t>
  </si>
  <si>
    <t xml:space="preserve">Ninove </t>
  </si>
  <si>
    <t xml:space="preserve">Zottegem </t>
  </si>
  <si>
    <t xml:space="preserve">Erpe-Mere </t>
  </si>
  <si>
    <t xml:space="preserve">Dendermonde </t>
  </si>
  <si>
    <t xml:space="preserve">Hamme </t>
  </si>
  <si>
    <t xml:space="preserve">Wetteren </t>
  </si>
  <si>
    <t xml:space="preserve">Zele </t>
  </si>
  <si>
    <t xml:space="preserve">Eeklo </t>
  </si>
  <si>
    <t xml:space="preserve">Maldegem </t>
  </si>
  <si>
    <t xml:space="preserve">Aalter </t>
  </si>
  <si>
    <t xml:space="preserve">Deinze </t>
  </si>
  <si>
    <t xml:space="preserve">Destelbergen </t>
  </si>
  <si>
    <t xml:space="preserve">Evergem </t>
  </si>
  <si>
    <t xml:space="preserve">Gent </t>
  </si>
  <si>
    <t xml:space="preserve">Merelbeke </t>
  </si>
  <si>
    <t xml:space="preserve">Oudenaarde </t>
  </si>
  <si>
    <t xml:space="preserve">Ronse </t>
  </si>
  <si>
    <t xml:space="preserve">Beveren </t>
  </si>
  <si>
    <t xml:space="preserve">Lokeren </t>
  </si>
  <si>
    <t xml:space="preserve">Sint-Gillis-Waas </t>
  </si>
  <si>
    <t xml:space="preserve">Sint-Niklaas </t>
  </si>
  <si>
    <t xml:space="preserve">Temse </t>
  </si>
  <si>
    <t xml:space="preserve">Beringen </t>
  </si>
  <si>
    <t xml:space="preserve">Diepenbeek </t>
  </si>
  <si>
    <t xml:space="preserve">Genk </t>
  </si>
  <si>
    <t xml:space="preserve">Hasselt </t>
  </si>
  <si>
    <t xml:space="preserve">Herk-de-stad </t>
  </si>
  <si>
    <t xml:space="preserve">Sint-Truiden </t>
  </si>
  <si>
    <t xml:space="preserve">Heusden-Zolder </t>
  </si>
  <si>
    <t xml:space="preserve">Bree </t>
  </si>
  <si>
    <t xml:space="preserve">Lommel </t>
  </si>
  <si>
    <t xml:space="preserve">Maaseik </t>
  </si>
  <si>
    <t xml:space="preserve">Neerpelt </t>
  </si>
  <si>
    <t xml:space="preserve">Houthalen-Helchteren </t>
  </si>
  <si>
    <t xml:space="preserve">Bilzen </t>
  </si>
  <si>
    <t xml:space="preserve">Tongeren </t>
  </si>
  <si>
    <t xml:space="preserve">Maasmechelen </t>
  </si>
  <si>
    <t xml:space="preserve">Voeren </t>
  </si>
  <si>
    <t>"IP 38" (ziekenhuizen)</t>
  </si>
  <si>
    <t>"kleine stad" IP60</t>
  </si>
  <si>
    <t>"IP 108"</t>
  </si>
  <si>
    <t>"IP 112"</t>
  </si>
  <si>
    <t xml:space="preserve">Brussel </t>
  </si>
  <si>
    <t xml:space="preserve">Kortrijke </t>
  </si>
  <si>
    <t>Herk-de-stad</t>
  </si>
  <si>
    <t>Haach</t>
  </si>
  <si>
    <t>Zorgregio's</t>
  </si>
  <si>
    <t>"IP 38" (ziekenh.)</t>
  </si>
  <si>
    <t>Woonzorgcentra 2017 - Naam, Gemeente, Aantal, Beheer, Commerciëel/Niet-Commercieel, Aard, Groep en Zorgregio.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</si>
  <si>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</si>
  <si>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</si>
  <si>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</si>
  <si>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</si>
  <si>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</si>
  <si>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</si>
  <si>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</si>
  <si>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</si>
  <si>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</si>
  <si>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</si>
  <si>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</si>
  <si>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</si>
  <si>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</si>
  <si>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</si>
  <si>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</si>
  <si>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</si>
  <si>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</si>
  <si>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</si>
  <si>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</si>
  <si>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</si>
  <si>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</si>
  <si>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</si>
  <si>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</si>
  <si>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</si>
  <si>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</si>
  <si>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</si>
  <si>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</si>
  <si>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</si>
  <si>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</si>
  <si>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</si>
  <si>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</si>
  <si>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</si>
  <si>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</si>
  <si>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</si>
  <si>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</si>
  <si>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</si>
  <si>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</si>
  <si>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</si>
  <si>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</si>
  <si>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</si>
  <si>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</si>
  <si>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</si>
  <si>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</si>
  <si>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</si>
  <si>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</si>
  <si>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</si>
  <si>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</si>
  <si>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</si>
  <si>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</si>
  <si>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</si>
  <si>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</si>
  <si>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</si>
  <si>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</si>
  <si>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</si>
  <si>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</si>
  <si>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</si>
  <si>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</si>
  <si>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</si>
  <si>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</si>
  <si>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</si>
  <si>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</si>
  <si>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</si>
  <si>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</si>
  <si>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</si>
  <si>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</si>
  <si>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</si>
  <si>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</si>
  <si>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</si>
  <si>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</si>
  <si>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</si>
  <si>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</si>
  <si>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</si>
  <si>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</si>
  <si>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</si>
  <si>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</si>
  <si>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</si>
  <si>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</si>
  <si>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</si>
  <si>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</si>
  <si>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</si>
  <si>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</si>
  <si>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</si>
  <si>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</si>
  <si>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</si>
  <si>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</si>
  <si>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</si>
  <si>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</si>
  <si>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</si>
  <si>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</si>
  <si>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</si>
  <si>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</si>
  <si>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</si>
  <si>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</si>
  <si>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</si>
  <si>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</si>
  <si>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</si>
  <si>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</si>
  <si>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</si>
  <si>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</si>
  <si>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</si>
  <si>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</si>
  <si>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</si>
  <si>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</si>
  <si>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</si>
  <si>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</si>
  <si>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</si>
  <si>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</si>
  <si>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</si>
  <si>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</si>
  <si>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</si>
  <si>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</si>
  <si>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</si>
  <si>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</si>
  <si>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</si>
  <si>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</si>
  <si>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</si>
  <si>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</si>
  <si>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</si>
  <si>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</si>
  <si>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</si>
  <si>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</si>
  <si>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</si>
  <si>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</si>
  <si>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</si>
  <si>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</si>
  <si>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</si>
  <si>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</si>
  <si>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</si>
  <si>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</si>
  <si>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</si>
  <si>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</si>
  <si>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</si>
  <si>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</si>
  <si>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</si>
  <si>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</si>
  <si>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</si>
  <si>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</si>
  <si>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</si>
  <si>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</si>
  <si>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</si>
  <si>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</si>
  <si>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</si>
  <si>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</si>
  <si>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</si>
  <si>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</si>
  <si>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</si>
  <si>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</si>
  <si>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</si>
  <si>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</si>
  <si>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</si>
  <si>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</si>
  <si>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</si>
  <si>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</si>
  <si>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</si>
  <si>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</si>
  <si>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</si>
  <si>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</si>
  <si>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</si>
  <si>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</si>
  <si>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</si>
  <si>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</si>
  <si>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</si>
  <si>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</si>
  <si>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</si>
  <si>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</si>
  <si>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</si>
  <si>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</si>
  <si>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</si>
  <si>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</si>
  <si>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</si>
  <si>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</si>
  <si>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</si>
  <si>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</si>
  <si>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</si>
  <si>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</si>
  <si>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</si>
  <si>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</si>
  <si>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</si>
  <si>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</si>
  <si>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</si>
  <si>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</si>
  <si>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</si>
  <si>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</si>
  <si>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</si>
  <si>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</si>
  <si>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</si>
  <si>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</si>
  <si>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</si>
  <si>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</si>
  <si>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</si>
  <si>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</si>
  <si>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</si>
  <si>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</si>
  <si>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</si>
  <si>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</si>
  <si>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</si>
  <si>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</si>
  <si>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</si>
  <si>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</si>
  <si>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</si>
  <si>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</si>
  <si>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</si>
  <si>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</si>
  <si>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</si>
  <si>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</si>
  <si>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</si>
  <si>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</si>
  <si>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</si>
  <si>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</si>
  <si>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</si>
  <si>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</si>
  <si>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</si>
  <si>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</si>
  <si>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</si>
  <si>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</si>
  <si>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</si>
  <si>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</si>
  <si>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</si>
  <si>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</si>
  <si>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</si>
  <si>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</si>
  <si>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</si>
  <si>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</si>
  <si>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</si>
  <si>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</si>
  <si>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</si>
  <si>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</si>
  <si>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</si>
  <si>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</si>
  <si>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</si>
  <si>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</si>
  <si>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</si>
  <si>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</si>
  <si>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</si>
  <si>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</si>
  <si>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</si>
  <si>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</si>
  <si>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</si>
  <si>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</si>
  <si>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</si>
  <si>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</si>
  <si>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</si>
  <si>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</si>
  <si>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Niet-Com-mercieel</t>
  </si>
  <si>
    <t>Verst. graad</t>
  </si>
  <si>
    <t>Zorgre-gio's</t>
  </si>
  <si>
    <t>% Com-mercieel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</si>
  <si>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</si>
  <si>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</si>
  <si>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</si>
  <si>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</si>
  <si>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</si>
  <si>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</si>
  <si>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</si>
  <si>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</si>
  <si>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</si>
  <si>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</si>
  <si>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</si>
  <si>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</si>
  <si>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</si>
  <si>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</si>
  <si>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</si>
  <si>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</si>
  <si>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</si>
  <si>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</si>
  <si>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</si>
  <si>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</si>
  <si>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</si>
  <si>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</si>
  <si>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</si>
  <si>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</si>
  <si>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</si>
  <si>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</si>
  <si>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</si>
  <si>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</si>
  <si>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</si>
  <si>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</si>
  <si>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</si>
  <si>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</si>
  <si>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</si>
  <si>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</si>
  <si>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</si>
  <si>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</si>
  <si>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</si>
  <si>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</si>
  <si>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</si>
  <si>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</si>
  <si>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</si>
  <si>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</si>
  <si>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</si>
  <si>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</si>
  <si>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</si>
  <si>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</si>
  <si>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</si>
  <si>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</si>
  <si>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</si>
  <si>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</si>
  <si>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</si>
  <si>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</si>
  <si>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</si>
  <si>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</si>
  <si>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</si>
  <si>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</si>
  <si>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</si>
  <si>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</si>
  <si>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</si>
  <si>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</si>
  <si>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</si>
  <si>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</si>
  <si>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</si>
  <si>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</si>
  <si>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</si>
  <si>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https://www.zorg-en-gezondheid.be/de-programmatie-van-woonzorgcentra</t>
  </si>
  <si>
    <t>"Regionale stad"</t>
  </si>
  <si>
    <t>"Kleine stad" IP60</t>
  </si>
  <si>
    <t>Erkend 2017</t>
  </si>
  <si>
    <t>Eindtotaal</t>
  </si>
  <si>
    <t>Niet-Commerc.</t>
  </si>
  <si>
    <t>% Commerc.</t>
  </si>
  <si>
    <t>75-79</t>
  </si>
  <si>
    <t>80-84</t>
  </si>
  <si>
    <t>85-89</t>
  </si>
  <si>
    <t>90+</t>
  </si>
  <si>
    <t>Leeftijd-Cat</t>
  </si>
  <si>
    <t>Leeftijd+</t>
  </si>
  <si>
    <t>65+</t>
  </si>
  <si>
    <t>75+</t>
  </si>
  <si>
    <t>80+</t>
  </si>
  <si>
    <t>85+</t>
  </si>
  <si>
    <t>Bevolking</t>
  </si>
  <si>
    <t>% Lftd+</t>
  </si>
  <si>
    <t>% op erkend</t>
  </si>
  <si>
    <t>  Vlaams Gewest</t>
  </si>
  <si>
    <t>     Antwerpen</t>
  </si>
  <si>
    <t>     Vlaams-Brabant</t>
  </si>
  <si>
    <t>     West-Vlaanderen</t>
  </si>
  <si>
    <t>     Oost-Vlaanderen</t>
  </si>
  <si>
    <t>     Limburg</t>
  </si>
  <si>
    <t>Form.</t>
  </si>
  <si>
    <t>Prov.</t>
  </si>
  <si>
    <t>Antw.</t>
  </si>
  <si>
    <t>Vl. Br.</t>
  </si>
  <si>
    <t>W.-Vl.</t>
  </si>
  <si>
    <t>O.-Vl.</t>
  </si>
  <si>
    <t>Limb.</t>
  </si>
  <si>
    <t>65-69</t>
  </si>
  <si>
    <t>70-74</t>
  </si>
  <si>
    <t>70+</t>
  </si>
  <si>
    <t xml:space="preserve">  Waals Gewest</t>
  </si>
  <si>
    <t xml:space="preserve">  Brussels Gewest</t>
  </si>
  <si>
    <t>België</t>
  </si>
  <si>
    <t>252.101</t>
  </si>
  <si>
    <t>ONZE LIEVE VROUW STER DER ZEE</t>
  </si>
  <si>
    <t>401.107</t>
  </si>
  <si>
    <t>259.106</t>
  </si>
  <si>
    <t>KEIENHOF</t>
  </si>
  <si>
    <t>Zedelgem</t>
  </si>
  <si>
    <t>248.101</t>
  </si>
  <si>
    <t>MARIËNDAL</t>
  </si>
  <si>
    <t>WZC Kloosterhof</t>
  </si>
  <si>
    <t>114.103</t>
  </si>
  <si>
    <t>WZC Poldervliet</t>
  </si>
  <si>
    <t>426.105</t>
  </si>
  <si>
    <t>WZC Zorg aan Zee - De Boarebreker</t>
  </si>
  <si>
    <t>Vinck-Heymans</t>
  </si>
  <si>
    <t>548.107</t>
  </si>
  <si>
    <t>Woon- en Zorgcentrum De Zilverberg</t>
  </si>
  <si>
    <t>548.103</t>
  </si>
  <si>
    <t>Woonzorgcentrum De Waterdam</t>
  </si>
  <si>
    <t>Senior-Assist</t>
  </si>
  <si>
    <t>104.102</t>
  </si>
  <si>
    <t>BORSBEEKHOF</t>
  </si>
  <si>
    <t>169.101</t>
  </si>
  <si>
    <t>HOF TER DENNEN</t>
  </si>
  <si>
    <t>235.101</t>
  </si>
  <si>
    <t>OLEYCK</t>
  </si>
  <si>
    <t>Landen</t>
  </si>
  <si>
    <t>113.103</t>
  </si>
  <si>
    <t>ONZE LIEVE VROUW</t>
  </si>
  <si>
    <t>408.104</t>
  </si>
  <si>
    <t>ONZE LIEVE VROUW RUSTOORD</t>
  </si>
  <si>
    <t>Deinze</t>
  </si>
  <si>
    <t>170.101</t>
  </si>
  <si>
    <t>PAREL DER KEMPEN</t>
  </si>
  <si>
    <t>160.103</t>
  </si>
  <si>
    <t>DE VAEREN</t>
  </si>
  <si>
    <t>Rumst</t>
  </si>
  <si>
    <t>422.102</t>
  </si>
  <si>
    <t>DE VLAAMSE ARDENNEN</t>
  </si>
  <si>
    <t>Horebeke</t>
  </si>
  <si>
    <t>450.108</t>
  </si>
  <si>
    <t>ENNEA</t>
  </si>
  <si>
    <t>260.101</t>
  </si>
  <si>
    <t>GERIATRISCH CENTRUM DAMIAAN</t>
  </si>
  <si>
    <t>Tremelo</t>
  </si>
  <si>
    <t>507.106</t>
  </si>
  <si>
    <t>Residentie Ter Zande</t>
  </si>
  <si>
    <t>Bredene</t>
  </si>
  <si>
    <t>248.110</t>
  </si>
  <si>
    <t>RESIDENTIE YASMINA</t>
  </si>
  <si>
    <t>220.109</t>
  </si>
  <si>
    <t>RH SENIOR SERVICE FLAT ASCOT</t>
  </si>
  <si>
    <t>436.102</t>
  </si>
  <si>
    <t>Rusthuis Warmhof</t>
  </si>
  <si>
    <t>Maldegem</t>
  </si>
  <si>
    <t>415.105</t>
  </si>
  <si>
    <t>Rusthuis Woon- en Zorgcentrum Ten Oudenvoorde</t>
  </si>
  <si>
    <t>415.109</t>
  </si>
  <si>
    <t>Rusthuis Woon- en Zorgcentrum Ter Hollebeke</t>
  </si>
  <si>
    <t>450.105</t>
  </si>
  <si>
    <t>310.108</t>
  </si>
  <si>
    <t>Woonzorgcentrum Toermalien</t>
  </si>
  <si>
    <t>102.130</t>
  </si>
  <si>
    <t>Woon- en Zorgcentrum Sint-Gabriël</t>
  </si>
  <si>
    <t>403.101</t>
  </si>
  <si>
    <t>WOON- EN ZORGCENTRUM SINT-JOZEF</t>
  </si>
  <si>
    <t>420.102</t>
  </si>
  <si>
    <t>160.101</t>
  </si>
  <si>
    <t>504.102</t>
  </si>
  <si>
    <t>WOON- EN ZORGCENTRUM SINT-VINCENTIUS</t>
  </si>
  <si>
    <t>136.101</t>
  </si>
  <si>
    <t>423.102</t>
  </si>
  <si>
    <t>132.101</t>
  </si>
  <si>
    <t>WOON- EN ZORGCENTRUM ST BARBARA</t>
  </si>
  <si>
    <t>Herselt</t>
  </si>
  <si>
    <t>541.102</t>
  </si>
  <si>
    <t>WOON- EN ZORGCENTRUM TEN ANKER</t>
  </si>
  <si>
    <t>146.102</t>
  </si>
  <si>
    <t>WOON- EN ZORGCENTRUM TER KEMPEN</t>
  </si>
  <si>
    <t>548.106</t>
  </si>
  <si>
    <t>WOON- EN ZORGCENTRUM WESTERLINDE</t>
  </si>
  <si>
    <t>402.105</t>
  </si>
  <si>
    <t>Woon- en Zorgcentrum Woonhave</t>
  </si>
  <si>
    <t>Aalter</t>
  </si>
  <si>
    <t>123.103</t>
  </si>
  <si>
    <t>WOON- EN ZORGHUIS HOF VAN ARENBERG</t>
  </si>
  <si>
    <t>128.102</t>
  </si>
  <si>
    <t>WOON- EN ZORGHUIS TEN KERSELAERE</t>
  </si>
  <si>
    <t>173.104</t>
  </si>
  <si>
    <t>WOON-EN ZORGCENTRUM SINT JOZEF</t>
  </si>
  <si>
    <t>417.159</t>
  </si>
  <si>
    <t>Woonzorg Sint-Elisabeth</t>
  </si>
  <si>
    <t>417.111</t>
  </si>
  <si>
    <t>WOONZORG SINT-VINCENTIUS</t>
  </si>
  <si>
    <t>418.109</t>
  </si>
  <si>
    <t>Woonzorgcentrum  't Cautervelt</t>
  </si>
  <si>
    <t>167.106</t>
  </si>
  <si>
    <t>Woonzorgcentrum Aan de Kaai</t>
  </si>
  <si>
    <t>265.106</t>
  </si>
  <si>
    <t>Woonzorgcentrum Ambroos</t>
  </si>
  <si>
    <t>158.102</t>
  </si>
  <si>
    <t>Woonzorgcentrum Annadal</t>
  </si>
  <si>
    <t>Retie</t>
  </si>
  <si>
    <t>218.101</t>
  </si>
  <si>
    <t>Glabbeek</t>
  </si>
  <si>
    <t>340.110</t>
  </si>
  <si>
    <t>Woonzorgcentrum Aurora</t>
  </si>
  <si>
    <t>325.104</t>
  </si>
  <si>
    <t>Woonzorgcentrum Bessemerberg</t>
  </si>
  <si>
    <t>217.101</t>
  </si>
  <si>
    <t>Woonzorgcentrum Betze Rust</t>
  </si>
  <si>
    <t>Geetbets</t>
  </si>
  <si>
    <t>134.102</t>
  </si>
  <si>
    <t>Woonzorgcentrum Cantershof</t>
  </si>
  <si>
    <t>Hove</t>
  </si>
  <si>
    <t>103.106</t>
  </si>
  <si>
    <t>Woonzorgcentrum Cleo</t>
  </si>
  <si>
    <t>102.132</t>
  </si>
  <si>
    <t>Woonzorgcentrum Cocoon</t>
  </si>
  <si>
    <t>119.101</t>
  </si>
  <si>
    <t>Woonzorgcentrum Compostela</t>
  </si>
  <si>
    <t>176.104</t>
  </si>
  <si>
    <t>Woonzorgcentrum De Buurt</t>
  </si>
  <si>
    <t>167.105</t>
  </si>
  <si>
    <t>Woonzorgcentrum De Nieuwe Kaai</t>
  </si>
  <si>
    <t>138.107</t>
  </si>
  <si>
    <t>Woonzorgcentrum De Witte Bergen</t>
  </si>
  <si>
    <t>Kasterlee</t>
  </si>
  <si>
    <t>337.104</t>
  </si>
  <si>
    <t>Woonzorgcentrum Eyckendael</t>
  </si>
  <si>
    <t>405.107</t>
  </si>
  <si>
    <t>Woonzorgcentrum Grootenbosch</t>
  </si>
  <si>
    <t>343.101</t>
  </si>
  <si>
    <t>Woonzorgcentrum Heilige Catharina</t>
  </si>
  <si>
    <t>Zonhoven</t>
  </si>
  <si>
    <t>Monnikenhof</t>
  </si>
  <si>
    <t>406.101</t>
  </si>
  <si>
    <t>NAJAARSZON</t>
  </si>
  <si>
    <t>107.101</t>
  </si>
  <si>
    <t>Residentie Lichtenberg</t>
  </si>
  <si>
    <t>108.102</t>
  </si>
  <si>
    <t>Sint Bartholomeus</t>
  </si>
  <si>
    <t>548.102</t>
  </si>
  <si>
    <t>SINT HENRICUS</t>
  </si>
  <si>
    <t>103.103</t>
  </si>
  <si>
    <t>Sint-Anna</t>
  </si>
  <si>
    <t>103.105</t>
  </si>
  <si>
    <t>Sint-Maria</t>
  </si>
  <si>
    <t>102.146</t>
  </si>
  <si>
    <t>'t Zand</t>
  </si>
  <si>
    <t>548.105</t>
  </si>
  <si>
    <t>TER BERKEN</t>
  </si>
  <si>
    <t>102.112</t>
  </si>
  <si>
    <t>NV</t>
  </si>
  <si>
    <t>525.104</t>
  </si>
  <si>
    <t>ANDANTE</t>
  </si>
  <si>
    <t>Knokke-Heist</t>
  </si>
  <si>
    <t>Andante</t>
  </si>
  <si>
    <t>BVBA</t>
  </si>
  <si>
    <t>304.103</t>
  </si>
  <si>
    <t>ARK VAN NOE</t>
  </si>
  <si>
    <t>Bilzen</t>
  </si>
  <si>
    <t>234.101</t>
  </si>
  <si>
    <t>Atrium</t>
  </si>
  <si>
    <t>Kraainem</t>
  </si>
  <si>
    <t>NP</t>
  </si>
  <si>
    <t>115.103</t>
  </si>
  <si>
    <t>AVONDVREDE</t>
  </si>
  <si>
    <t>Boechout</t>
  </si>
  <si>
    <t>321.103</t>
  </si>
  <si>
    <t>BORMANSHOF</t>
  </si>
  <si>
    <t>Hoeselt</t>
  </si>
  <si>
    <t>CV</t>
  </si>
  <si>
    <t>320.103</t>
  </si>
  <si>
    <t>DE BLOEMELINGEN</t>
  </si>
  <si>
    <t>Heusden-Zolder</t>
  </si>
  <si>
    <t>542.112</t>
  </si>
  <si>
    <t>DE DUINPIEPER</t>
  </si>
  <si>
    <t>Oostende</t>
  </si>
  <si>
    <t>Antwerpen</t>
  </si>
  <si>
    <t>Drogenbos</t>
  </si>
  <si>
    <t>163.104</t>
  </si>
  <si>
    <t>De Meibloem</t>
  </si>
  <si>
    <t>Schoten</t>
  </si>
  <si>
    <t>317.105</t>
  </si>
  <si>
    <t>DE VIER SEIZOENEN</t>
  </si>
  <si>
    <t>Heers</t>
  </si>
  <si>
    <t>118.102</t>
  </si>
  <si>
    <t>DE VLIETOEVER</t>
  </si>
  <si>
    <t>Bornem</t>
  </si>
  <si>
    <t>216.101</t>
  </si>
  <si>
    <t>DE ZWALUW</t>
  </si>
  <si>
    <t>Galmaarden</t>
  </si>
  <si>
    <t>434.103</t>
  </si>
  <si>
    <t>DIEPENBROECK</t>
  </si>
  <si>
    <t>Lovendegem</t>
  </si>
  <si>
    <t>214.106</t>
  </si>
  <si>
    <t>DILHOME</t>
  </si>
  <si>
    <t>Dilbeek</t>
  </si>
  <si>
    <t>536.109</t>
  </si>
  <si>
    <t>FIEVEZ-BEYENS</t>
  </si>
  <si>
    <t>Menen</t>
  </si>
  <si>
    <t>170.103</t>
  </si>
  <si>
    <t>HET VLASPAND</t>
  </si>
  <si>
    <t>Westerlo</t>
  </si>
  <si>
    <t>Evergem</t>
  </si>
  <si>
    <t>CVBA</t>
  </si>
  <si>
    <t>320.104</t>
  </si>
  <si>
    <t>Hof ter Bloemen</t>
  </si>
  <si>
    <t>206.101</t>
  </si>
  <si>
    <t>HOF TER HEYDE</t>
  </si>
  <si>
    <t>Bekkevoort</t>
  </si>
  <si>
    <t>163.111</t>
  </si>
  <si>
    <t>Hof van Schoten</t>
  </si>
  <si>
    <t>434.104</t>
  </si>
  <si>
    <t>HOME ASTRID</t>
  </si>
  <si>
    <t>116.104</t>
  </si>
  <si>
    <t>HOME EKSTERVELD</t>
  </si>
  <si>
    <t>Bonheiden</t>
  </si>
  <si>
    <t>112.101</t>
  </si>
  <si>
    <t>HOME KEIHEUVEL</t>
  </si>
  <si>
    <t>Balen</t>
  </si>
  <si>
    <t>421.102</t>
  </si>
  <si>
    <t>HOME STUYVENBERG</t>
  </si>
  <si>
    <t>Herzele</t>
  </si>
  <si>
    <t>406.104</t>
  </si>
  <si>
    <t>Home 't Neerhof</t>
  </si>
  <si>
    <t>Brakel</t>
  </si>
  <si>
    <t>448.102</t>
  </si>
  <si>
    <t>HOME TER BRUISBEKE</t>
  </si>
  <si>
    <t>Sint-Lievens-Houtem</t>
  </si>
  <si>
    <t>BV B</t>
  </si>
  <si>
    <t>105.110</t>
  </si>
  <si>
    <t>HUIS VANDECRUYS</t>
  </si>
  <si>
    <t>337.102</t>
  </si>
  <si>
    <t>HUYSE ELCKERLIJC</t>
  </si>
  <si>
    <t>Riemst</t>
  </si>
  <si>
    <t>% Program-matie</t>
  </si>
  <si>
    <t>% Erkende pl. Comm.</t>
  </si>
  <si>
    <t>Commer-cieel</t>
  </si>
  <si>
    <t>324.101</t>
  </si>
  <si>
    <t>Kortenaken</t>
  </si>
  <si>
    <t>137.104</t>
  </si>
  <si>
    <t>Woon- en zorgcentrum Zonnewende</t>
  </si>
  <si>
    <t>Berlaar</t>
  </si>
  <si>
    <t>140.101</t>
  </si>
  <si>
    <t>Woonzorgcentrum Op Haanven</t>
  </si>
  <si>
    <t>Laakdal</t>
  </si>
  <si>
    <t>237.114</t>
  </si>
  <si>
    <t>Woon- en Zorgcentrum Ter Putkapelle</t>
  </si>
  <si>
    <t>508.114</t>
  </si>
  <si>
    <t>WOON- EN ZORGCENTRUM VAN ZUYLEN</t>
  </si>
  <si>
    <t>120.107</t>
  </si>
  <si>
    <t>306.101</t>
  </si>
  <si>
    <t>WOON- EN ZORGVOORZIENING BLOESEMHOF</t>
  </si>
  <si>
    <t>Borgloon</t>
  </si>
  <si>
    <t>237.116</t>
  </si>
  <si>
    <t>WOON-EN ZORGCENTRUM TER VLIERBEKE</t>
  </si>
  <si>
    <t>128.104</t>
  </si>
  <si>
    <t>Woonzorgcentrum Berkenhof</t>
  </si>
  <si>
    <t>Heist-op-den-Berg</t>
  </si>
  <si>
    <t>237.117</t>
  </si>
  <si>
    <t>Woonzorgcentrum Booghuys</t>
  </si>
  <si>
    <t>423.101</t>
  </si>
  <si>
    <t>Woonzorgcentrum De Boomgaard</t>
  </si>
  <si>
    <t>Kaprijke</t>
  </si>
  <si>
    <t>DE VISSERIJ</t>
  </si>
  <si>
    <t>Diepenbeek</t>
  </si>
  <si>
    <t>516.102</t>
  </si>
  <si>
    <t>De Vlinder</t>
  </si>
  <si>
    <t>Harelbeke</t>
  </si>
  <si>
    <t>127.101</t>
  </si>
  <si>
    <t>DE WIJNGAARD</t>
  </si>
  <si>
    <t>Grobbendonk</t>
  </si>
  <si>
    <t>541.101</t>
  </si>
  <si>
    <t>DE ZATHE</t>
  </si>
  <si>
    <t>Nieuwpoort</t>
  </si>
  <si>
    <t>552.101</t>
  </si>
  <si>
    <t>DEKEN DARRAS</t>
  </si>
  <si>
    <t>Tielt</t>
  </si>
  <si>
    <t>304.101</t>
  </si>
  <si>
    <t>DEMERHOF</t>
  </si>
  <si>
    <t>418.102</t>
  </si>
  <si>
    <t>DENDEROORD</t>
  </si>
  <si>
    <t>558.102</t>
  </si>
  <si>
    <t>Elckerlyc</t>
  </si>
  <si>
    <t>Wevelgem</t>
  </si>
  <si>
    <t>407.102</t>
  </si>
  <si>
    <t>HERFSTDROOM</t>
  </si>
  <si>
    <t>Buggenhout</t>
  </si>
  <si>
    <t>241.101</t>
  </si>
  <si>
    <t>HERFSTVREUGDE</t>
  </si>
  <si>
    <t>Londerzeel</t>
  </si>
  <si>
    <t>177.102</t>
  </si>
  <si>
    <t>Zwijndrecht</t>
  </si>
  <si>
    <t>558.101</t>
  </si>
  <si>
    <t>HET GULLE HEEM</t>
  </si>
  <si>
    <t>417.152</t>
  </si>
  <si>
    <t>HET HEIVELD</t>
  </si>
  <si>
    <t>438.101</t>
  </si>
  <si>
    <t>HET LINDEKEN</t>
  </si>
  <si>
    <t>328.101</t>
  </si>
  <si>
    <t>HET MEERLEHOF</t>
  </si>
  <si>
    <t>Lummen</t>
  </si>
  <si>
    <t>557.102</t>
  </si>
  <si>
    <t>HET PARDOEN</t>
  </si>
  <si>
    <t>Wervik</t>
  </si>
  <si>
    <t>339.101</t>
  </si>
  <si>
    <t>HEUVELHEEM</t>
  </si>
  <si>
    <t>Tessenderlo</t>
  </si>
  <si>
    <t>203.101</t>
  </si>
  <si>
    <t>HINGEHEEM</t>
  </si>
  <si>
    <t>Asse</t>
  </si>
  <si>
    <t>226.101</t>
  </si>
  <si>
    <t>HOF TEN DOENBERGHE</t>
  </si>
  <si>
    <t>410.106</t>
  </si>
  <si>
    <t>HOF TER BOONWIJK</t>
  </si>
  <si>
    <t>536.102</t>
  </si>
  <si>
    <t>429.101</t>
  </si>
  <si>
    <t>Hof ter Veldeken</t>
  </si>
  <si>
    <t>433.101</t>
  </si>
  <si>
    <t>HOF VAN EKSAARDE</t>
  </si>
  <si>
    <t>Lokeren</t>
  </si>
  <si>
    <t>129.102</t>
  </si>
  <si>
    <t>HOGHE CLUYSE</t>
  </si>
  <si>
    <t>Hemiksem</t>
  </si>
  <si>
    <t>126.102</t>
  </si>
  <si>
    <t>Woonzorgcentrum Wedbos</t>
  </si>
  <si>
    <t>556.106</t>
  </si>
  <si>
    <t>DE MEERS</t>
  </si>
  <si>
    <t>444.101</t>
  </si>
  <si>
    <t>Meerspoort</t>
  </si>
  <si>
    <t>Oudenaarde</t>
  </si>
  <si>
    <t>405.101</t>
  </si>
  <si>
    <t>DE NOTELAAR</t>
  </si>
  <si>
    <t>246.101</t>
  </si>
  <si>
    <t>DE OASE</t>
  </si>
  <si>
    <t>Opwijk</t>
  </si>
  <si>
    <t>452.102</t>
  </si>
  <si>
    <t>DE REIGER</t>
  </si>
  <si>
    <t>Temse</t>
  </si>
  <si>
    <t>539.101</t>
  </si>
  <si>
    <t>DE RIL</t>
  </si>
  <si>
    <t>509.101</t>
  </si>
  <si>
    <t>De Stek</t>
  </si>
  <si>
    <t>506.101</t>
  </si>
  <si>
    <t>DE STRANDJUTTER</t>
  </si>
  <si>
    <t>Blankenberge</t>
  </si>
  <si>
    <t>554.103</t>
  </si>
  <si>
    <t>HUIZE MARIA TROOST</t>
  </si>
  <si>
    <t>141.103</t>
  </si>
  <si>
    <t>HUIZE NAZARETH</t>
  </si>
  <si>
    <t>343.102</t>
  </si>
  <si>
    <t>Woonzorgcentrum Het Dorpvelt</t>
  </si>
  <si>
    <t>203.105</t>
  </si>
  <si>
    <t>Woonzorgcentrum Hof ter Waarbeek</t>
  </si>
  <si>
    <t>259.112</t>
  </si>
  <si>
    <t>Woonzorgcentrum Home Oase</t>
  </si>
  <si>
    <t>410.101</t>
  </si>
  <si>
    <t>Woonzorgcentrum Mariatroon</t>
  </si>
  <si>
    <t>509.103</t>
  </si>
  <si>
    <t>Woonzorgcentrum Morgenster</t>
  </si>
  <si>
    <t>303.104</t>
  </si>
  <si>
    <t>Woonzorgcentrum Ocura Beringen</t>
  </si>
  <si>
    <t>Ichtegem</t>
  </si>
  <si>
    <t>325.101</t>
  </si>
  <si>
    <t>Lanaken</t>
  </si>
  <si>
    <t>410.102</t>
  </si>
  <si>
    <t>254.102</t>
  </si>
  <si>
    <t>513.101</t>
  </si>
  <si>
    <t>SINT BERNARDUS</t>
  </si>
  <si>
    <t>De Panne</t>
  </si>
  <si>
    <t>529.103</t>
  </si>
  <si>
    <t>SINT CAROLUS</t>
  </si>
  <si>
    <t>242.102</t>
  </si>
  <si>
    <t>SINT DOMINICUS</t>
  </si>
  <si>
    <t>432.102</t>
  </si>
  <si>
    <t>SINT ELIGIUS</t>
  </si>
  <si>
    <t>315.101</t>
  </si>
  <si>
    <t>126.101</t>
  </si>
  <si>
    <t>Woonzorgcentrum Zusterhof</t>
  </si>
  <si>
    <t>315.111</t>
  </si>
  <si>
    <t>WZC Clarenhof</t>
  </si>
  <si>
    <t>457.104</t>
  </si>
  <si>
    <t>WZC den Anker</t>
  </si>
  <si>
    <t>527.103</t>
  </si>
  <si>
    <t>WZC Dunecluze</t>
  </si>
  <si>
    <t>437.101</t>
  </si>
  <si>
    <t>WZC KANUNNIK TRIEST</t>
  </si>
  <si>
    <t>201.105</t>
  </si>
  <si>
    <t>WZC Oase</t>
  </si>
  <si>
    <t>243.102</t>
  </si>
  <si>
    <t>WZC Residentie Woluwedal</t>
  </si>
  <si>
    <t>413.101</t>
  </si>
  <si>
    <t>WZC SINT-ELISABETH</t>
  </si>
  <si>
    <t>332.101</t>
  </si>
  <si>
    <t>WZC SINT-JOZEF</t>
  </si>
  <si>
    <t>Neerpelt</t>
  </si>
  <si>
    <t>227.101</t>
  </si>
  <si>
    <t>WZC Sint-Margaretha</t>
  </si>
  <si>
    <t>Holsbeek</t>
  </si>
  <si>
    <t>417.109</t>
  </si>
  <si>
    <t>456.101</t>
  </si>
  <si>
    <t>558.103</t>
  </si>
  <si>
    <t>562.101</t>
  </si>
  <si>
    <t>Zonnebeke</t>
  </si>
  <si>
    <t>162.101</t>
  </si>
  <si>
    <t>SINT LODEWIJK</t>
  </si>
  <si>
    <t>Schilde</t>
  </si>
  <si>
    <t>Anima Care</t>
  </si>
  <si>
    <t>174.102</t>
  </si>
  <si>
    <t>Amandina</t>
  </si>
  <si>
    <t>415.102</t>
  </si>
  <si>
    <t>AVE MARIA</t>
  </si>
  <si>
    <t>524.102</t>
  </si>
  <si>
    <t>AVONDRUST</t>
  </si>
  <si>
    <t>239.102</t>
  </si>
  <si>
    <t>Linkebeek</t>
  </si>
  <si>
    <t>244.102</t>
  </si>
  <si>
    <t>OASE</t>
  </si>
  <si>
    <t>425.101</t>
  </si>
  <si>
    <t>ONDERDALE</t>
  </si>
  <si>
    <t>Knesselare</t>
  </si>
  <si>
    <t>462.101</t>
  </si>
  <si>
    <t>ONS ZOMERHEEM</t>
  </si>
  <si>
    <t>Zomergem</t>
  </si>
  <si>
    <t>263.101</t>
  </si>
  <si>
    <t>Wezembeek-Oppem</t>
  </si>
  <si>
    <t>547.106</t>
  </si>
  <si>
    <t>ONZE LIEVE VROUW GASTHUIS</t>
  </si>
  <si>
    <t>536.113</t>
  </si>
  <si>
    <t>ONZE LIEVE VROUW MIDDELARES</t>
  </si>
  <si>
    <t>Opglabbeek</t>
  </si>
  <si>
    <t>Kortemark</t>
  </si>
  <si>
    <t>131.101</t>
  </si>
  <si>
    <t>BOEYENDAALHOF</t>
  </si>
  <si>
    <t>Herenthout</t>
  </si>
  <si>
    <t>130.102</t>
  </si>
  <si>
    <t>BREMDAEL</t>
  </si>
  <si>
    <t>120.104</t>
  </si>
  <si>
    <t>Buitenhof</t>
  </si>
  <si>
    <t>434.105</t>
  </si>
  <si>
    <t>BUITENLUCHT</t>
  </si>
  <si>
    <t>430.101</t>
  </si>
  <si>
    <t>Markizaat</t>
  </si>
  <si>
    <t>Lede</t>
  </si>
  <si>
    <t>149.103</t>
  </si>
  <si>
    <t>Meerminnehof</t>
  </si>
  <si>
    <t>Mortsel</t>
  </si>
  <si>
    <t>420.103</t>
  </si>
  <si>
    <t>MEULENBROEK</t>
  </si>
  <si>
    <t>Hamme</t>
  </si>
  <si>
    <t>401.101</t>
  </si>
  <si>
    <t>MIJLBEKE</t>
  </si>
  <si>
    <t>229.101</t>
  </si>
  <si>
    <t>MOLENSTEE</t>
  </si>
  <si>
    <t>Kampenhout</t>
  </si>
  <si>
    <t>DE BEIAARD</t>
  </si>
  <si>
    <t>144.103</t>
  </si>
  <si>
    <t>DE DENNEN</t>
  </si>
  <si>
    <t>102.110</t>
  </si>
  <si>
    <t>DE EECKHOF</t>
  </si>
  <si>
    <t>139.101</t>
  </si>
  <si>
    <t>DE HAZELAAR</t>
  </si>
  <si>
    <t>Kontich</t>
  </si>
  <si>
    <t>407.101</t>
  </si>
  <si>
    <t>DE HEYMEULEN</t>
  </si>
  <si>
    <t>243.101</t>
  </si>
  <si>
    <t>PARKHOF</t>
  </si>
  <si>
    <t>Machelen</t>
  </si>
  <si>
    <t>450.104</t>
  </si>
  <si>
    <t>POPULIERENHOF</t>
  </si>
  <si>
    <t>159.102</t>
  </si>
  <si>
    <t>PRINSENHOF</t>
  </si>
  <si>
    <t>265.102</t>
  </si>
  <si>
    <t>RELEGHEM</t>
  </si>
  <si>
    <t>Zemst</t>
  </si>
  <si>
    <t>244.101</t>
  </si>
  <si>
    <t>257.101</t>
  </si>
  <si>
    <t>SENIORENCENTRUM ZONIËN</t>
  </si>
  <si>
    <t>Tervuren</t>
  </si>
  <si>
    <t>564.101</t>
  </si>
  <si>
    <t>SINT AMAND</t>
  </si>
  <si>
    <t>Zwevegem</t>
  </si>
  <si>
    <t>553.101</t>
  </si>
  <si>
    <t>SINT AUGUSTINUS</t>
  </si>
  <si>
    <t>Torhout</t>
  </si>
  <si>
    <t>405.105</t>
  </si>
  <si>
    <t>SINT ELISABETH</t>
  </si>
  <si>
    <t>123.101</t>
  </si>
  <si>
    <t>Duffel</t>
  </si>
  <si>
    <t>536.101</t>
  </si>
  <si>
    <t>SINT GERARDUS</t>
  </si>
  <si>
    <t>110.102</t>
  </si>
  <si>
    <t>SINT ISABELLA</t>
  </si>
  <si>
    <t>Arendonk</t>
  </si>
  <si>
    <t>401.102</t>
  </si>
  <si>
    <t>SINT JOB</t>
  </si>
  <si>
    <t>529.102</t>
  </si>
  <si>
    <t>SINT JOZEF</t>
  </si>
  <si>
    <t>447.101</t>
  </si>
  <si>
    <t>Sint-Laureins</t>
  </si>
  <si>
    <t>155.101</t>
  </si>
  <si>
    <t>SINT PIETER</t>
  </si>
  <si>
    <t>Puurs</t>
  </si>
  <si>
    <t>546.101</t>
  </si>
  <si>
    <t>SINT REMIGIUS</t>
  </si>
  <si>
    <t>Pittem</t>
  </si>
  <si>
    <t>201.101</t>
  </si>
  <si>
    <t>SINT ROCHUS</t>
  </si>
  <si>
    <t>Aarschot</t>
  </si>
  <si>
    <t>147.101</t>
  </si>
  <si>
    <t>Rusthuis Binnenhof</t>
  </si>
  <si>
    <t>Merksplas</t>
  </si>
  <si>
    <t>148.105</t>
  </si>
  <si>
    <t>Rusthuis Hemelrijck</t>
  </si>
  <si>
    <t>Mol</t>
  </si>
  <si>
    <t>120.101</t>
  </si>
  <si>
    <t>SALVE</t>
  </si>
  <si>
    <t>Brasschaat</t>
  </si>
  <si>
    <t>315.109</t>
  </si>
  <si>
    <t>SENIOR GAERVELD</t>
  </si>
  <si>
    <t>Hasselt</t>
  </si>
  <si>
    <t>153.101</t>
  </si>
  <si>
    <t>'T SMEEDESHOF</t>
  </si>
  <si>
    <t>Oud-Turnhout</t>
  </si>
  <si>
    <t>211.101</t>
  </si>
  <si>
    <t>VONDELHOF</t>
  </si>
  <si>
    <t>Boutersem</t>
  </si>
  <si>
    <t>539.107</t>
  </si>
  <si>
    <t>Westduin</t>
  </si>
  <si>
    <t>173.102</t>
  </si>
  <si>
    <t>WOMMELGHEEM</t>
  </si>
  <si>
    <t>Wommelgem</t>
  </si>
  <si>
    <t>Comm.</t>
  </si>
  <si>
    <t>Nt-Comm.</t>
  </si>
  <si>
    <t>444.105</t>
  </si>
  <si>
    <t>Kloosterhof Pamele</t>
  </si>
  <si>
    <t>417.122</t>
  </si>
  <si>
    <t>LEIEHOME</t>
  </si>
  <si>
    <t>542.108</t>
  </si>
  <si>
    <t>LES ETOILES WOON- EN ZORGCENTRUM</t>
  </si>
  <si>
    <t>525.105</t>
  </si>
  <si>
    <t>LINDENHOVE</t>
  </si>
  <si>
    <t>560.103</t>
  </si>
  <si>
    <t>MARIA TER RUSTE</t>
  </si>
  <si>
    <t>Wingene</t>
  </si>
  <si>
    <t>416.101</t>
  </si>
  <si>
    <t>MARIAHUIS</t>
  </si>
  <si>
    <t>Gavere</t>
  </si>
  <si>
    <t>564.102</t>
  </si>
  <si>
    <t>MARIALOVE</t>
  </si>
  <si>
    <t>540.101</t>
  </si>
  <si>
    <t>MARIA'S RUSTOORD</t>
  </si>
  <si>
    <t>Moorslede</t>
  </si>
  <si>
    <t>557.104</t>
  </si>
  <si>
    <t>MATER AMABILIS</t>
  </si>
  <si>
    <t>MATER DEI</t>
  </si>
  <si>
    <t>SINT-VINCENTIUS</t>
  </si>
  <si>
    <t>249.102</t>
  </si>
  <si>
    <t>526.101</t>
  </si>
  <si>
    <t>MEUNYCKENHOF</t>
  </si>
  <si>
    <t>Koekelare</t>
  </si>
  <si>
    <t>455.102</t>
  </si>
  <si>
    <t>MOERVAARTHEEM</t>
  </si>
  <si>
    <t>460.101</t>
  </si>
  <si>
    <t>Zelzate</t>
  </si>
  <si>
    <t>547.107</t>
  </si>
  <si>
    <t>Huize Proventier</t>
  </si>
  <si>
    <t>Poperinge</t>
  </si>
  <si>
    <t>124.102</t>
  </si>
  <si>
    <t>IMMACULATA</t>
  </si>
  <si>
    <t>Edegem</t>
  </si>
  <si>
    <t>264.101</t>
  </si>
  <si>
    <t>ISIDOOR TRAPPENIERS</t>
  </si>
  <si>
    <t>Zaventem</t>
  </si>
  <si>
    <t>HUYSE FLIEDERMAEL</t>
  </si>
  <si>
    <t>Kortessem</t>
  </si>
  <si>
    <t>509.102</t>
  </si>
  <si>
    <t>HUYZE DEN HOORN</t>
  </si>
  <si>
    <t>Damme</t>
  </si>
  <si>
    <t>404.101</t>
  </si>
  <si>
    <t>KRUYENBERG</t>
  </si>
  <si>
    <t>Berlare</t>
  </si>
  <si>
    <t>Mechelen</t>
  </si>
  <si>
    <t>338.107</t>
  </si>
  <si>
    <t>LA MADRUGADA</t>
  </si>
  <si>
    <t>Sint-Truiden</t>
  </si>
  <si>
    <t>171.101</t>
  </si>
  <si>
    <t>Molenheide Woonzorgcentrum</t>
  </si>
  <si>
    <t>Wijnegem</t>
  </si>
  <si>
    <t>442.107</t>
  </si>
  <si>
    <t>ONZE LIEVE VROUW MET DE ROZEN</t>
  </si>
  <si>
    <t>Ninove</t>
  </si>
  <si>
    <t>172.102</t>
  </si>
  <si>
    <t>PANDORA</t>
  </si>
  <si>
    <t>Willebroek</t>
  </si>
  <si>
    <t>303.102</t>
  </si>
  <si>
    <t>Prinsenhof</t>
  </si>
  <si>
    <t>Beringen</t>
  </si>
  <si>
    <t>417.149</t>
  </si>
  <si>
    <t>PRIVILEGE</t>
  </si>
  <si>
    <t>Gent</t>
  </si>
  <si>
    <t>536.106</t>
  </si>
  <si>
    <t>RESIDENCE MARIE-ASTRID</t>
  </si>
  <si>
    <t>338.105</t>
  </si>
  <si>
    <t>RESIDENTIE AMARYLLIS</t>
  </si>
  <si>
    <t>220.107</t>
  </si>
  <si>
    <t>RESIDENTIE ANEMOON</t>
  </si>
  <si>
    <t>Grimbergen</t>
  </si>
  <si>
    <t>ANEMOON</t>
  </si>
  <si>
    <t>145.108</t>
  </si>
  <si>
    <t>RESIDENTIE AVONDRUST</t>
  </si>
  <si>
    <t>GCV</t>
  </si>
  <si>
    <t>253.104</t>
  </si>
  <si>
    <t>Residentie Blaret</t>
  </si>
  <si>
    <t>Sint-Genesius-Rode</t>
  </si>
  <si>
    <t>Hoeilaart</t>
  </si>
  <si>
    <t>524.101</t>
  </si>
  <si>
    <t>Residentie Christoff</t>
  </si>
  <si>
    <t>Jabbeke</t>
  </si>
  <si>
    <t>527.101</t>
  </si>
  <si>
    <t>RESIDENTIE DE BRINK</t>
  </si>
  <si>
    <t>Koksijde</t>
  </si>
  <si>
    <t>463.103</t>
  </si>
  <si>
    <t>Residentie De Vlamme</t>
  </si>
  <si>
    <t>Zottegem</t>
  </si>
  <si>
    <t>% Bevolk.  op totaal</t>
  </si>
  <si>
    <t>Bevolking 2014</t>
  </si>
  <si>
    <t>Netto-Belast-baar 2014</t>
  </si>
  <si>
    <t>% Netto-Belast-baar op totaal</t>
  </si>
  <si>
    <t>Gemiddelde per inwoner</t>
  </si>
  <si>
    <t>% Erkende plaatsen</t>
  </si>
  <si>
    <t>% Bev. 2017  op totaal</t>
  </si>
  <si>
    <t>Belastbaar HGV</t>
  </si>
  <si>
    <t>% Erkende plaatsen Comm.</t>
  </si>
  <si>
    <t>Erkende pl. HGV</t>
  </si>
  <si>
    <t>Erkende pl. Comm.. HGV</t>
  </si>
  <si>
    <t>Erkende pl. Publiek. HGV</t>
  </si>
  <si>
    <t>% Erkende pl. VZW-NP</t>
  </si>
  <si>
    <t>% Erkende pl. Publiek</t>
  </si>
  <si>
    <t>Erkende pl. VZW-NP HGV</t>
  </si>
  <si>
    <t>Program- matie HGV</t>
  </si>
  <si>
    <t>Progr. In % 75+</t>
  </si>
  <si>
    <t>Progr. In % 80+</t>
  </si>
  <si>
    <t>Progr. In % 85+</t>
  </si>
  <si>
    <t>Progr. In % bevolk.</t>
  </si>
  <si>
    <t>Program-matie</t>
  </si>
  <si>
    <t>Berek. Progr. 2017</t>
  </si>
  <si>
    <t>Verschil Off. Prog</t>
  </si>
  <si>
    <t>Versch. Ber./Erkend</t>
  </si>
  <si>
    <t>% op Pro-grammatie</t>
  </si>
  <si>
    <t>% op Pro-gramm.</t>
  </si>
  <si>
    <t>% Progr. op 75+</t>
  </si>
  <si>
    <t>% Erk. op 75+</t>
  </si>
  <si>
    <t>Berekening Progr. 2017</t>
  </si>
  <si>
    <t>Program-matie 2020</t>
  </si>
  <si>
    <t xml:space="preserve">Zorgregio's IP60 </t>
  </si>
  <si>
    <t>536.110</t>
  </si>
  <si>
    <t>RESIDENTIE HORTENSIA</t>
  </si>
  <si>
    <t>204.107</t>
  </si>
  <si>
    <t>RESIDENTIE JASMINA</t>
  </si>
  <si>
    <t>Beersel</t>
  </si>
  <si>
    <t>536.108</t>
  </si>
  <si>
    <t>Residentie Manoir Fleuri</t>
  </si>
  <si>
    <t>536.111</t>
  </si>
  <si>
    <t>RESIDENTIE MARIE-PAUL</t>
  </si>
  <si>
    <t>103.108</t>
  </si>
  <si>
    <t>RESIDENTIE MORETUS</t>
  </si>
  <si>
    <t>248.106</t>
  </si>
  <si>
    <t>RESIDENTIE OFELIA</t>
  </si>
  <si>
    <t>Overijse</t>
  </si>
  <si>
    <t>302.101</t>
  </si>
  <si>
    <t>Residentie Pallieter</t>
  </si>
  <si>
    <t>As</t>
  </si>
  <si>
    <t>105.115</t>
  </si>
  <si>
    <t>Residentie Ruggeveld</t>
  </si>
  <si>
    <t>415.104</t>
  </si>
  <si>
    <t>RESIDENTIE STUIVENBERG</t>
  </si>
  <si>
    <t>105.112</t>
  </si>
  <si>
    <t>Residentie 't Bisschoppenhofje</t>
  </si>
  <si>
    <t>450.110</t>
  </si>
  <si>
    <t>RESIDENTIE TEN BERGE</t>
  </si>
  <si>
    <t>Sint-Niklaas</t>
  </si>
  <si>
    <t>534.101</t>
  </si>
  <si>
    <t>Woonzorgcentrum 'T Hof</t>
  </si>
  <si>
    <t>Lichtervelde</t>
  </si>
  <si>
    <t>172.103</t>
  </si>
  <si>
    <t>Woonzorgcentrum Ten Weldebrouc</t>
  </si>
  <si>
    <t>144.102</t>
  </si>
  <si>
    <t>Woonzorgcentrum Ter Bleeke</t>
  </si>
  <si>
    <t>Malle</t>
  </si>
  <si>
    <t>435.101</t>
  </si>
  <si>
    <t>Woonzorgcentrum Ter Gauwen</t>
  </si>
  <si>
    <t>Maarkedal</t>
  </si>
  <si>
    <t>404.104</t>
  </si>
  <si>
    <t>Woonzorgcentrum Ter Meere</t>
  </si>
  <si>
    <t>164.102</t>
  </si>
  <si>
    <t>Woonzorgcentrum Ter Schelde</t>
  </si>
  <si>
    <t>Sint-Amands</t>
  </si>
  <si>
    <t>245.101</t>
  </si>
  <si>
    <t>Woonzorgcentrum Ter Stelten</t>
  </si>
  <si>
    <t>Merchtem</t>
  </si>
  <si>
    <t>326.103</t>
  </si>
  <si>
    <t>Residentie Sporenpark</t>
  </si>
  <si>
    <t>303.109</t>
  </si>
  <si>
    <t>149.104</t>
  </si>
  <si>
    <t>201.108</t>
  </si>
  <si>
    <t>Woonzorgcentrum Ezeldijk</t>
  </si>
  <si>
    <t>213.104</t>
  </si>
  <si>
    <t>401.123</t>
  </si>
  <si>
    <t>Woonzorgcentrum Hertog Jan</t>
  </si>
  <si>
    <t>233.103</t>
  </si>
  <si>
    <t>Woonzorgcentrum Het Dorp</t>
  </si>
  <si>
    <t>322.103</t>
  </si>
  <si>
    <t>520.103</t>
  </si>
  <si>
    <t>Woonzorgcentrum James Ensor</t>
  </si>
  <si>
    <t>542.119</t>
  </si>
  <si>
    <t>Woonzorgcentrum Kasteeldomein Patershof</t>
  </si>
  <si>
    <t>505.103</t>
  </si>
  <si>
    <t>451.103</t>
  </si>
  <si>
    <t>Woonzorgcentrum St-Elisabeth</t>
  </si>
  <si>
    <t>542.124</t>
  </si>
  <si>
    <t>Woonzorgcentrum Ter Meeuwen</t>
  </si>
  <si>
    <t>331.103</t>
  </si>
  <si>
    <t>Woonzorgcentrum Vuerenveld</t>
  </si>
  <si>
    <t>263.106</t>
  </si>
  <si>
    <t>561.105</t>
  </si>
  <si>
    <t>WZC Aquamarijn</t>
  </si>
  <si>
    <t>138.106</t>
  </si>
  <si>
    <t>WZC Craeyenhof</t>
  </si>
  <si>
    <t>WZC Egmont</t>
  </si>
  <si>
    <t>Vosselaar</t>
  </si>
  <si>
    <t>303.103</t>
  </si>
  <si>
    <t>RESIDENTIE KAREN</t>
  </si>
  <si>
    <t>417.160</t>
  </si>
  <si>
    <t>Residentie Poel</t>
  </si>
  <si>
    <t>401.114</t>
  </si>
  <si>
    <t>303.107</t>
  </si>
  <si>
    <t>SLG</t>
  </si>
  <si>
    <t>155.102</t>
  </si>
  <si>
    <t>205.101</t>
  </si>
  <si>
    <t>DE EDELWEIS</t>
  </si>
  <si>
    <t>Begijnendijk</t>
  </si>
  <si>
    <t>422.101</t>
  </si>
  <si>
    <t>GROENDORP</t>
  </si>
  <si>
    <t>437.102</t>
  </si>
  <si>
    <t>HELIANTHUS</t>
  </si>
  <si>
    <t>Melle</t>
  </si>
  <si>
    <t>410.103</t>
  </si>
  <si>
    <t>KASTEELHOF</t>
  </si>
  <si>
    <t>122.101</t>
  </si>
  <si>
    <t>KEMPENERF</t>
  </si>
  <si>
    <t>Dessel</t>
  </si>
  <si>
    <t>330.105</t>
  </si>
  <si>
    <t>Maasmeander</t>
  </si>
  <si>
    <t>145.109</t>
  </si>
  <si>
    <t>MILSENHOF</t>
  </si>
  <si>
    <t>310.107</t>
  </si>
  <si>
    <t>PRINSENPARK</t>
  </si>
  <si>
    <t>463.104</t>
  </si>
  <si>
    <t>Residentie Bruggenpark</t>
  </si>
  <si>
    <t>231.101</t>
  </si>
  <si>
    <t>RESIDENTIE DE NOOTELAER</t>
  </si>
  <si>
    <t>Keerbergen</t>
  </si>
  <si>
    <t>102.124</t>
  </si>
  <si>
    <t>RESIDENTIE SINT JOZEF</t>
  </si>
  <si>
    <t>312.101</t>
  </si>
  <si>
    <t>RESIDENTIE SINT LAMBERTUS BUREN</t>
  </si>
  <si>
    <t>Halen</t>
  </si>
  <si>
    <t>315.107</t>
  </si>
  <si>
    <t>RESIDENTIE VINKENBOSCH</t>
  </si>
  <si>
    <t>502.102</t>
  </si>
  <si>
    <t>RESIDENTIE WIELANT</t>
  </si>
  <si>
    <t>Anzegem</t>
  </si>
  <si>
    <t>430.102</t>
  </si>
  <si>
    <t>Rusthuis Prieelshof</t>
  </si>
  <si>
    <t>307.102</t>
  </si>
  <si>
    <t>SENIORENRESIDENTIE BONEPUT</t>
  </si>
  <si>
    <t>Bree</t>
  </si>
  <si>
    <t>231.103</t>
  </si>
  <si>
    <t>Seniorenresidentie Keerbergen</t>
  </si>
  <si>
    <t>222.106</t>
  </si>
  <si>
    <t>Seniorie de Maretak</t>
  </si>
  <si>
    <t>232.101</t>
  </si>
  <si>
    <t>'T HUIS DELLEBRON</t>
  </si>
  <si>
    <t>264.103</t>
  </si>
  <si>
    <t>RVT SINT-ANTONIUS</t>
  </si>
  <si>
    <t>417.106</t>
  </si>
  <si>
    <t>RVT SINT-COLETA</t>
  </si>
  <si>
    <t>521.107</t>
  </si>
  <si>
    <t>RVT WINTERSHOVE</t>
  </si>
  <si>
    <t>101.101</t>
  </si>
  <si>
    <t>Zonnetij</t>
  </si>
  <si>
    <t>Aartselaar</t>
  </si>
  <si>
    <t>116.106</t>
  </si>
  <si>
    <t>Zonneweelde</t>
  </si>
  <si>
    <t>261.104</t>
  </si>
  <si>
    <t>DE STICHEL</t>
  </si>
  <si>
    <t>219.101</t>
  </si>
  <si>
    <t>EYCKENBORCH</t>
  </si>
  <si>
    <t>244.103</t>
  </si>
  <si>
    <t>HOME SELECT</t>
  </si>
  <si>
    <t>309.104</t>
  </si>
  <si>
    <t>HUIZE LIEVE MOENSSENS</t>
  </si>
  <si>
    <t>214.110</t>
  </si>
  <si>
    <t>QUIETAS</t>
  </si>
  <si>
    <t>220.105</t>
  </si>
  <si>
    <t>RESIDENTIE IRIS</t>
  </si>
  <si>
    <t>257.104</t>
  </si>
  <si>
    <t>RESIDENTIE LEONARDO DA VINCI</t>
  </si>
  <si>
    <t>203.103</t>
  </si>
  <si>
    <t>RESIDENTIE SPANJEBERG</t>
  </si>
  <si>
    <t>164.101</t>
  </si>
  <si>
    <t>'S GRAVENKASTEEL</t>
  </si>
  <si>
    <t>261.105</t>
  </si>
  <si>
    <t>SENIORENRESIDENTIE RIETDIJK</t>
  </si>
  <si>
    <t>409.101</t>
  </si>
  <si>
    <t>TER BAKE</t>
  </si>
  <si>
    <t>Denderleeuw</t>
  </si>
  <si>
    <t>221.103</t>
  </si>
  <si>
    <t>Woon- en Zorgcentrum De Klinckaert</t>
  </si>
  <si>
    <t>Haacht</t>
  </si>
  <si>
    <t>262.104</t>
  </si>
  <si>
    <t>Woon- en Zorgcentrum Hestia</t>
  </si>
  <si>
    <t>Wemmel</t>
  </si>
  <si>
    <t>214.102</t>
  </si>
  <si>
    <t>Woonzorgcentrum Koning Albert I</t>
  </si>
  <si>
    <t>Vulpia</t>
  </si>
  <si>
    <t>314.102</t>
  </si>
  <si>
    <t>AAN DE BEVERDIJK</t>
  </si>
  <si>
    <t>Hamont-Achel</t>
  </si>
  <si>
    <t>Kalmthout</t>
  </si>
  <si>
    <t>320.107</t>
  </si>
  <si>
    <t>BoCasa</t>
  </si>
  <si>
    <t>102.139</t>
  </si>
  <si>
    <t>Residentie Arthur</t>
  </si>
  <si>
    <t>136.104</t>
  </si>
  <si>
    <t>Residentie Beukenhof</t>
  </si>
  <si>
    <t>145.107</t>
  </si>
  <si>
    <t>RESIDENTIE DE LINDE</t>
  </si>
  <si>
    <t>103.107</t>
  </si>
  <si>
    <t>Residentie De Veldekens</t>
  </si>
  <si>
    <t>176.101</t>
  </si>
  <si>
    <t>RESIDENTIE HALMOLEN</t>
  </si>
  <si>
    <t>Zoersel</t>
  </si>
  <si>
    <t>214.104</t>
  </si>
  <si>
    <t>RESIDENTIE MARIA-ASSUMPTA</t>
  </si>
  <si>
    <t>248.109</t>
  </si>
  <si>
    <t>RESIDENTIE PRINS LEOPOLD</t>
  </si>
  <si>
    <t>417.126</t>
  </si>
  <si>
    <t>RESIDENTIE VROONSTALLE</t>
  </si>
  <si>
    <t>248.108</t>
  </si>
  <si>
    <t>TOMBEEK-HEIDE</t>
  </si>
  <si>
    <t>215.105</t>
  </si>
  <si>
    <t>Woonzorgcentrum Palmyra</t>
  </si>
  <si>
    <t>VZW-Non-Profit</t>
  </si>
  <si>
    <t>230.102</t>
  </si>
  <si>
    <t>AKAPELLA</t>
  </si>
  <si>
    <t>Kapelle-op-den-Bos</t>
  </si>
  <si>
    <t>318.102</t>
  </si>
  <si>
    <t>RUSTHUIS DE BLEUK</t>
  </si>
  <si>
    <t>Herk-de-Stad</t>
  </si>
  <si>
    <t>259.107</t>
  </si>
  <si>
    <t>RUSTHUIS TIENEN IN DE GOUDEN JAREN</t>
  </si>
  <si>
    <t>Tienen</t>
  </si>
  <si>
    <t>342.101</t>
  </si>
  <si>
    <t>Rusthuis Woon- en Zorgcentrum De Bloken</t>
  </si>
  <si>
    <t>Wellen</t>
  </si>
  <si>
    <t>105.103</t>
  </si>
  <si>
    <t>RVT BOTERLAARHOF</t>
  </si>
  <si>
    <t>220.108</t>
  </si>
  <si>
    <t>SENIORIE DEN BOGAET</t>
  </si>
  <si>
    <t>429.103</t>
  </si>
  <si>
    <t>SENIORIE TER MINNE</t>
  </si>
  <si>
    <t>Lebbeke</t>
  </si>
  <si>
    <t>418.103</t>
  </si>
  <si>
    <t>STIL GELUK</t>
  </si>
  <si>
    <t>Geraardsbergen</t>
  </si>
  <si>
    <t>219.102</t>
  </si>
  <si>
    <t>STRIJLAND</t>
  </si>
  <si>
    <t>Gooik</t>
  </si>
  <si>
    <t>417.119</t>
  </si>
  <si>
    <t>SWEET HOME</t>
  </si>
  <si>
    <t>539.105</t>
  </si>
  <si>
    <t>TARA</t>
  </si>
  <si>
    <t>Middelkerke</t>
  </si>
  <si>
    <t>318.103</t>
  </si>
  <si>
    <t>Woonzorgcentrum Ocura Herk-de-Stad</t>
  </si>
  <si>
    <t>341.101</t>
  </si>
  <si>
    <t>Woonzorgcentrum Ocura Voeren</t>
  </si>
  <si>
    <t>Voeren</t>
  </si>
  <si>
    <t>126.105</t>
  </si>
  <si>
    <t>Woonzorgcentrum Onze-Lieve-Vrouw</t>
  </si>
  <si>
    <t>417.170</t>
  </si>
  <si>
    <t>Woonzorgcentrum Residentie Zilvermolen</t>
  </si>
  <si>
    <t>102.138</t>
  </si>
  <si>
    <t>Woonzorgcentrum Simeon en Hanna</t>
  </si>
  <si>
    <t>304.106</t>
  </si>
  <si>
    <t>Woonzorgcentrum Sint Jozef</t>
  </si>
  <si>
    <t>109.103</t>
  </si>
  <si>
    <t>Woonzorgcentrum Sint-Bavo</t>
  </si>
  <si>
    <t>167.108</t>
  </si>
  <si>
    <t>Woonzorgcentrum Sint-Lucia</t>
  </si>
  <si>
    <t>321.105</t>
  </si>
  <si>
    <t>Woonzorgcentrum Ter Hulst 2</t>
  </si>
  <si>
    <t>417.161</t>
  </si>
  <si>
    <t>Woonzorgcentrum Weverbos</t>
  </si>
  <si>
    <t>101.102</t>
  </si>
  <si>
    <t>Woonzorgcentrum Zonnewende</t>
  </si>
  <si>
    <t>241.102</t>
  </si>
  <si>
    <t>RVT SINT-ANDRIES</t>
  </si>
  <si>
    <t>552.102</t>
  </si>
  <si>
    <t>Scheldekant</t>
  </si>
  <si>
    <t>444.106</t>
  </si>
  <si>
    <t>417.108</t>
  </si>
  <si>
    <t>Sint-Lenaartshof</t>
  </si>
  <si>
    <t>121.107</t>
  </si>
  <si>
    <t>Sint-Michaël</t>
  </si>
  <si>
    <t>Villa Rosa</t>
  </si>
  <si>
    <t>338.110</t>
  </si>
  <si>
    <t>Waterrijk</t>
  </si>
  <si>
    <t>127.102</t>
  </si>
  <si>
    <t>Wilgendries Voorde</t>
  </si>
  <si>
    <t>Woon- en Zorgcentrum De Muze</t>
  </si>
  <si>
    <t>145.114</t>
  </si>
  <si>
    <t>102.114</t>
  </si>
  <si>
    <t>De Gulden Lelie</t>
  </si>
  <si>
    <t>105.111</t>
  </si>
  <si>
    <t>De Pelikaan</t>
  </si>
  <si>
    <t>105.105</t>
  </si>
  <si>
    <t>De Tol</t>
  </si>
  <si>
    <t>105.108</t>
  </si>
  <si>
    <t>Europasquare</t>
  </si>
  <si>
    <t>104.104</t>
  </si>
  <si>
    <t>Gitschotelhof</t>
  </si>
  <si>
    <t>106.102</t>
  </si>
  <si>
    <t>Hof De Beuken</t>
  </si>
  <si>
    <t>109.101</t>
  </si>
  <si>
    <t>Huize Bloemenveld</t>
  </si>
  <si>
    <t>102.116</t>
  </si>
  <si>
    <t>Lozanahof</t>
  </si>
  <si>
    <t>108.101</t>
  </si>
  <si>
    <t>Melgeshof</t>
  </si>
  <si>
    <t>102.134</t>
  </si>
  <si>
    <t>Profit-Profit</t>
  </si>
  <si>
    <t>Ander</t>
  </si>
  <si>
    <t>556.104</t>
  </si>
  <si>
    <t>ACROPOLYS</t>
  </si>
  <si>
    <t>Waregem</t>
  </si>
  <si>
    <t>508.121</t>
  </si>
  <si>
    <t>Engelendale</t>
  </si>
  <si>
    <t>161.101</t>
  </si>
  <si>
    <t>FAMILIEHOF</t>
  </si>
  <si>
    <t>Schelle</t>
  </si>
  <si>
    <t>255.101</t>
  </si>
  <si>
    <t>FLOORDAM</t>
  </si>
  <si>
    <t>Steenokkerzeel</t>
  </si>
  <si>
    <t>528.102</t>
  </si>
  <si>
    <t>Godtsvelde</t>
  </si>
  <si>
    <t>102.107</t>
  </si>
  <si>
    <t>GOUDBLOMME</t>
  </si>
  <si>
    <t>161.102</t>
  </si>
  <si>
    <t>HEIDE VELDEN</t>
  </si>
  <si>
    <t>220.102</t>
  </si>
  <si>
    <t>HEILIG HART</t>
  </si>
  <si>
    <t>529.112</t>
  </si>
  <si>
    <t>151.102</t>
  </si>
  <si>
    <t>Nijlen</t>
  </si>
  <si>
    <t>154.101</t>
  </si>
  <si>
    <t>Putte</t>
  </si>
  <si>
    <t>450.107</t>
  </si>
  <si>
    <t>Kortrijk</t>
  </si>
  <si>
    <t>214.101</t>
  </si>
  <si>
    <t>BREUGHELDAL</t>
  </si>
  <si>
    <t>405.104</t>
  </si>
  <si>
    <t>BRIELS</t>
  </si>
  <si>
    <t>Beveren</t>
  </si>
  <si>
    <t>417.132</t>
  </si>
  <si>
    <t>Campus Zonnebloem</t>
  </si>
  <si>
    <t>Woon- en Zorgcentrum Walfergem</t>
  </si>
  <si>
    <t>203.109</t>
  </si>
  <si>
    <t>Woon- en Zorgcentrum Zorg aan Zee - A. Lacourt</t>
  </si>
  <si>
    <t>WZC TER HOVINGEN</t>
  </si>
  <si>
    <t>338.111</t>
  </si>
  <si>
    <t>WZC Triamant Haspengouw</t>
  </si>
  <si>
    <t>542.121</t>
  </si>
  <si>
    <t>WZC Wellington</t>
  </si>
  <si>
    <t>417.112</t>
  </si>
  <si>
    <t>WZC ZONNEHOVE</t>
  </si>
  <si>
    <t>265.108</t>
  </si>
  <si>
    <t>WZC Zonnesteen</t>
  </si>
  <si>
    <t>402.101</t>
  </si>
  <si>
    <t>WZC Zorghave</t>
  </si>
  <si>
    <t>152.101</t>
  </si>
  <si>
    <t>Zilverlinde</t>
  </si>
  <si>
    <t>176.103</t>
  </si>
  <si>
    <t>ZNA Joostens</t>
  </si>
  <si>
    <t>450.106</t>
  </si>
  <si>
    <t>ZORGCENTRUM DE ARK</t>
  </si>
  <si>
    <t>562.102</t>
  </si>
  <si>
    <t>ZORGCENTRUM SINT JOZEF</t>
  </si>
  <si>
    <t>Cura-Care</t>
  </si>
  <si>
    <t>Finance&amp;care</t>
  </si>
  <si>
    <t xml:space="preserve">Groep </t>
  </si>
  <si>
    <t>Woonzorgcentrum Noordduin</t>
  </si>
  <si>
    <t>527.104</t>
  </si>
  <si>
    <t>508.137</t>
  </si>
  <si>
    <t>Woonzorgcentrum Qaly</t>
  </si>
  <si>
    <t>204.109</t>
  </si>
  <si>
    <t>155.104</t>
  </si>
  <si>
    <t>237.121</t>
  </si>
  <si>
    <t>118.101</t>
  </si>
  <si>
    <t>Seniorencentrum Onze Lieve Vrouw</t>
  </si>
  <si>
    <t>340.103</t>
  </si>
  <si>
    <t>SENIORENHOF</t>
  </si>
  <si>
    <t>172.101</t>
  </si>
  <si>
    <t>Seniorplaza</t>
  </si>
  <si>
    <t>403.102</t>
  </si>
  <si>
    <t>SINT - BERNARDUS</t>
  </si>
  <si>
    <t>Assenede</t>
  </si>
  <si>
    <t>560.101</t>
  </si>
  <si>
    <t>419.101</t>
  </si>
  <si>
    <t>SINT ANNA</t>
  </si>
  <si>
    <t>520.101</t>
  </si>
  <si>
    <t>224.101</t>
  </si>
  <si>
    <t>SINT FELIX</t>
  </si>
  <si>
    <t>Herne</t>
  </si>
  <si>
    <t>408.103</t>
  </si>
  <si>
    <t>SINT FRANCISCUS</t>
  </si>
  <si>
    <t>515.102</t>
  </si>
  <si>
    <t>SINT GODELIEVE</t>
  </si>
  <si>
    <t>Gistel</t>
  </si>
  <si>
    <t>201.104</t>
  </si>
  <si>
    <t>102.104</t>
  </si>
  <si>
    <t>508.112</t>
  </si>
  <si>
    <t>408.102</t>
  </si>
  <si>
    <t>514.102</t>
  </si>
  <si>
    <t>542.103</t>
  </si>
  <si>
    <t>543.102</t>
  </si>
  <si>
    <t>Woon- en Zorgcentrum Sint-Jozef</t>
  </si>
  <si>
    <t>549.101</t>
  </si>
  <si>
    <t>441.103</t>
  </si>
  <si>
    <t>BALADE</t>
  </si>
  <si>
    <t>418.104</t>
  </si>
  <si>
    <t>BARONIE VAN BOELARE</t>
  </si>
  <si>
    <t>145.106</t>
  </si>
  <si>
    <t>BATTENBROEK</t>
  </si>
  <si>
    <t>464.102</t>
  </si>
  <si>
    <t>BEL AGE</t>
  </si>
  <si>
    <t>Zulte</t>
  </si>
  <si>
    <t>555.101</t>
  </si>
  <si>
    <t>BENAJA</t>
  </si>
  <si>
    <t>Vleteren</t>
  </si>
  <si>
    <t>320.102</t>
  </si>
  <si>
    <t>BERCKENBOSCH</t>
  </si>
  <si>
    <t>317.101</t>
  </si>
  <si>
    <t>BERKENHOF</t>
  </si>
  <si>
    <t>304.102</t>
  </si>
  <si>
    <t>BEVERSTHUIS</t>
  </si>
  <si>
    <t>137.108</t>
  </si>
  <si>
    <t>CAMPUS EIKENDAL</t>
  </si>
  <si>
    <t>144.104</t>
  </si>
  <si>
    <t>CAMPUS MARIËNHOVE</t>
  </si>
  <si>
    <t>Vorselaar</t>
  </si>
  <si>
    <t>301.101</t>
  </si>
  <si>
    <t>CECILIA RUSTOORD</t>
  </si>
  <si>
    <t>Alken</t>
  </si>
  <si>
    <t>249.101</t>
  </si>
  <si>
    <t>CENTRUM VANDER STOKKEN</t>
  </si>
  <si>
    <t>Pepingen</t>
  </si>
  <si>
    <t>459.104</t>
  </si>
  <si>
    <t>CENTRUM VOOR BEJAARDENZORG DE VLIET</t>
  </si>
  <si>
    <t>313.101</t>
  </si>
  <si>
    <t>COHAM</t>
  </si>
  <si>
    <t>Ham</t>
  </si>
  <si>
    <t>165.103</t>
  </si>
  <si>
    <t>121.104</t>
  </si>
  <si>
    <t>DE KLEINE KASTEELTJES</t>
  </si>
  <si>
    <t>340.109</t>
  </si>
  <si>
    <t>145.112</t>
  </si>
  <si>
    <t>WINDEKINDS</t>
  </si>
  <si>
    <t>148.101</t>
  </si>
  <si>
    <t>WITTE MEREN</t>
  </si>
  <si>
    <t>166.101</t>
  </si>
  <si>
    <t>WOON-  EN ZORGCENTRUM AALMOEZENIER CUYPERS</t>
  </si>
  <si>
    <t>Stabroek</t>
  </si>
  <si>
    <t>154.102</t>
  </si>
  <si>
    <t>WOON- EN ZORGCENTRUM BEERZELHOF</t>
  </si>
  <si>
    <t>156.103</t>
  </si>
  <si>
    <t>WOON- EN ZORGCENTRUM CZAGANI</t>
  </si>
  <si>
    <t>Borsbeek</t>
  </si>
  <si>
    <t>125.102</t>
  </si>
  <si>
    <t>Woon- en Zorgcentrum De Bijster</t>
  </si>
  <si>
    <t>110.101</t>
  </si>
  <si>
    <t>WOON- EN ZORGCENTRUM DE HOGE HEIDE</t>
  </si>
  <si>
    <t>440.101</t>
  </si>
  <si>
    <t>WOON- EN ZORGCENTRUM DE LICHTERVELDE</t>
  </si>
  <si>
    <t>177.101</t>
  </si>
  <si>
    <t>WOON- EN ZORGCENTRUM DE REGENBOOG</t>
  </si>
  <si>
    <t>140.102</t>
  </si>
  <si>
    <t>WOON- EN ZORGCENTRUM DE WINDE</t>
  </si>
  <si>
    <t>237.106</t>
  </si>
  <si>
    <t>Woon- en Zorgcentrum De Wingerd</t>
  </si>
  <si>
    <t>338.106</t>
  </si>
  <si>
    <t>WOON- EN ZORGCENTRUM DEN AKKER</t>
  </si>
  <si>
    <t>116.107</t>
  </si>
  <si>
    <t>WOON- EN ZORGCENTRUM DEN OLM</t>
  </si>
  <si>
    <t>530.102</t>
  </si>
  <si>
    <t>WOON- EN ZORGCENTRUM EVARIST CARPENTIER</t>
  </si>
  <si>
    <t>102.136</t>
  </si>
  <si>
    <t>Woon- en Zorgcentrum Gemeenschapshuis Sint-Camillus</t>
  </si>
  <si>
    <t>435.103</t>
  </si>
  <si>
    <t>WOON- EN ZORGCENTRUM HAAGWINDE</t>
  </si>
  <si>
    <t>246.102</t>
  </si>
  <si>
    <t>WOON- EN ZORGCENTRUM HEYDEVELD</t>
  </si>
  <si>
    <t>168.101</t>
  </si>
  <si>
    <t>Woon- en Zorgcentrum Hof Ter Lande</t>
  </si>
  <si>
    <t>142.101</t>
  </si>
  <si>
    <t>WOON- EN ZORGCENTRUM LINDELO</t>
  </si>
  <si>
    <t>Lille</t>
  </si>
  <si>
    <t>522.101</t>
  </si>
  <si>
    <t>WOON- EN ZORGCENTRUM MARIA RUSTOORD</t>
  </si>
  <si>
    <t>Ingelmunster</t>
  </si>
  <si>
    <t>Rusthuis Seniorcity Solidariteit voor het Gezin</t>
  </si>
  <si>
    <t>238.101</t>
  </si>
  <si>
    <t>Rusthuis Sint-Rafaël</t>
  </si>
  <si>
    <t>Liedekerke</t>
  </si>
  <si>
    <t>417.139</t>
  </si>
  <si>
    <t>RUSTHUIS TEMPELHOF</t>
  </si>
  <si>
    <t>436.105</t>
  </si>
  <si>
    <t>Rusthuis Tilia</t>
  </si>
  <si>
    <t>307.103</t>
  </si>
  <si>
    <t>RUSTHUIS WELZIJNSCAMPUS GERKENBERG</t>
  </si>
  <si>
    <t>237.120</t>
  </si>
  <si>
    <t>Rusthuis Woon- en Zorgcentrum Annuntiaten</t>
  </si>
  <si>
    <t>250.101</t>
  </si>
  <si>
    <t>Rusthuis Woon- en Zorgcentrum Onze-Lieve-Vrouw</t>
  </si>
  <si>
    <t>Roosdaal</t>
  </si>
  <si>
    <t>417.153</t>
  </si>
  <si>
    <t>Rustoord Domino</t>
  </si>
  <si>
    <t>335.101</t>
  </si>
  <si>
    <t>RUSTOORD IMMACULATA</t>
  </si>
  <si>
    <t>Overpelt</t>
  </si>
  <si>
    <t>417.113</t>
  </si>
  <si>
    <t>RVT AVONDVREDE</t>
  </si>
  <si>
    <t>414.103</t>
  </si>
  <si>
    <t>RVT AVONDZON</t>
  </si>
  <si>
    <t>223.103</t>
  </si>
  <si>
    <t>RVT BETLEHEM</t>
  </si>
  <si>
    <t>Herent</t>
  </si>
  <si>
    <t>519.102</t>
  </si>
  <si>
    <t>RVT CASSIERS</t>
  </si>
  <si>
    <t>Houthulst</t>
  </si>
  <si>
    <t>519.101</t>
  </si>
  <si>
    <t>RVT De Groene Verte</t>
  </si>
  <si>
    <t>435.104</t>
  </si>
  <si>
    <t>RVT DE SAMARITAAN</t>
  </si>
  <si>
    <t>413.103</t>
  </si>
  <si>
    <t>RVT DR. J. COPPENS</t>
  </si>
  <si>
    <t>150.101</t>
  </si>
  <si>
    <t>RVT MARIA BOODSCHAP</t>
  </si>
  <si>
    <t>Niel</t>
  </si>
  <si>
    <t>540.102</t>
  </si>
  <si>
    <t>RVT MARIA MIDDELARES</t>
  </si>
  <si>
    <t>512.101</t>
  </si>
  <si>
    <t>RVT MARIABURCHT</t>
  </si>
  <si>
    <t>560.102</t>
  </si>
  <si>
    <t>114.101</t>
  </si>
  <si>
    <t>RVT SINT AUGUSTINUS</t>
  </si>
  <si>
    <t>207.101</t>
  </si>
  <si>
    <t>RVT SINT BERNARDUS</t>
  </si>
  <si>
    <t>Bertem</t>
  </si>
  <si>
    <t>128.103</t>
  </si>
  <si>
    <t>RVT SINT JOZEF</t>
  </si>
  <si>
    <t>141.105</t>
  </si>
  <si>
    <t>151.103</t>
  </si>
  <si>
    <t>115.101</t>
  </si>
  <si>
    <t>RVT SINT MATHILDIS</t>
  </si>
  <si>
    <t>125.101</t>
  </si>
  <si>
    <t>Essen</t>
  </si>
  <si>
    <t>414.101</t>
  </si>
  <si>
    <t>RVT SINT VINCENTIUS</t>
  </si>
  <si>
    <t>410.105</t>
  </si>
  <si>
    <t>SINT VINCENTIUS</t>
  </si>
  <si>
    <t>432.104</t>
  </si>
  <si>
    <t>SINT-PIETER</t>
  </si>
  <si>
    <t>Lochristi</t>
  </si>
  <si>
    <t>452.101</t>
  </si>
  <si>
    <t>'T BLAUWHOF</t>
  </si>
  <si>
    <t>454.101</t>
  </si>
  <si>
    <t>'T HEUVERVELD</t>
  </si>
  <si>
    <t>Waasmunster</t>
  </si>
  <si>
    <t>309.102</t>
  </si>
  <si>
    <t>'T KEMPKEN</t>
  </si>
  <si>
    <t>Dilsen-Stokkem</t>
  </si>
  <si>
    <t>338.104</t>
  </si>
  <si>
    <t>'T MEILAND</t>
  </si>
  <si>
    <t>455.103</t>
  </si>
  <si>
    <t>TEHUIS DE MEY</t>
  </si>
  <si>
    <t>Wachtebeke</t>
  </si>
  <si>
    <t>148.102</t>
  </si>
  <si>
    <t>TEN HOVE</t>
  </si>
  <si>
    <t>557.101</t>
  </si>
  <si>
    <t>TER BEKE</t>
  </si>
  <si>
    <t>220.101</t>
  </si>
  <si>
    <t>TER BIEST</t>
  </si>
  <si>
    <t>449.101</t>
  </si>
  <si>
    <t>Woonzorgcentrum Ter Venne</t>
  </si>
  <si>
    <t>Sint-Martens-Latem</t>
  </si>
  <si>
    <t>252.106</t>
  </si>
  <si>
    <t>WZC Voortberg</t>
  </si>
  <si>
    <t>Scherpenheuvel-Zichem</t>
  </si>
  <si>
    <t>Orpea</t>
  </si>
  <si>
    <t>105.104</t>
  </si>
  <si>
    <t>HOME DE FAMILIE</t>
  </si>
  <si>
    <t>248.104</t>
  </si>
  <si>
    <t>RESIDENTIE EIZER</t>
  </si>
  <si>
    <t>204.103</t>
  </si>
  <si>
    <t>Rustoord Zennehart</t>
  </si>
  <si>
    <t>163.113</t>
  </si>
  <si>
    <t>Vordenstein</t>
  </si>
  <si>
    <t>412.106</t>
  </si>
  <si>
    <t>Woon- en Zorgcentrum Panhuys Park</t>
  </si>
  <si>
    <t>Destelbergen</t>
  </si>
  <si>
    <t>511.103</t>
  </si>
  <si>
    <t>Zilverduin</t>
  </si>
  <si>
    <t>De Haan</t>
  </si>
  <si>
    <t>AUTO</t>
  </si>
  <si>
    <t>Publiek</t>
  </si>
  <si>
    <t>438.102</t>
  </si>
  <si>
    <t>PROVINCIAAL ZORGCENTRUM LEMBERGE</t>
  </si>
  <si>
    <t>Merelbeke</t>
  </si>
  <si>
    <t>Inst</t>
  </si>
  <si>
    <t>542.101</t>
  </si>
  <si>
    <t>ZEEMANSHUIS GODTSCHALCK</t>
  </si>
  <si>
    <t>IWO</t>
  </si>
  <si>
    <t>525.101</t>
  </si>
  <si>
    <t>DE NOORDHINDER</t>
  </si>
  <si>
    <t>525.102</t>
  </si>
  <si>
    <t>ONZE LIEVE VROUW VAN TROOST</t>
  </si>
  <si>
    <t>410.104</t>
  </si>
  <si>
    <t>AYMONSHOF</t>
  </si>
  <si>
    <t>Dendermonde</t>
  </si>
  <si>
    <t>204.108</t>
  </si>
  <si>
    <t>BEJAARDENCENTRUM DE CEDER - DOMEIN HESS DE LILEZ</t>
  </si>
  <si>
    <t>529.110</t>
  </si>
  <si>
    <t>BIEZENHEEM</t>
  </si>
  <si>
    <t>426.104</t>
  </si>
  <si>
    <t>WISSEKERKE</t>
  </si>
  <si>
    <t>Kruibeke</t>
  </si>
  <si>
    <t>542.117</t>
  </si>
  <si>
    <t>516.101</t>
  </si>
  <si>
    <t>523.101</t>
  </si>
  <si>
    <t>WOON- EN ZORGCENTRUM DE PLATAAN</t>
  </si>
  <si>
    <t>Izegem</t>
  </si>
  <si>
    <t>508.118</t>
  </si>
  <si>
    <t>Woon- en Zorgcentrum De Vliedberg</t>
  </si>
  <si>
    <t>Brugge</t>
  </si>
  <si>
    <t>508.104</t>
  </si>
  <si>
    <t>WOON- EN ZORGCENTRUM DE ZEVENTORENTJES</t>
  </si>
  <si>
    <t>237.101</t>
  </si>
  <si>
    <t>WOON- EN ZORGCENTRUM EDOUARD REMY</t>
  </si>
  <si>
    <t>508.102</t>
  </si>
  <si>
    <t>Woon- en Zorgcentrum Hallenhuis</t>
  </si>
  <si>
    <t>330.101</t>
  </si>
  <si>
    <t>Woon- en Zorgcentrum Heyvis</t>
  </si>
  <si>
    <t>Maasmechelen</t>
  </si>
  <si>
    <t>327.101</t>
  </si>
  <si>
    <t>Woon- en Zorgcentrum Hoevezavel</t>
  </si>
  <si>
    <t>Lommel</t>
  </si>
  <si>
    <t>412.104</t>
  </si>
  <si>
    <t>WOON- EN ZORGCENTRUM KOUTERHOF</t>
  </si>
  <si>
    <t>508.105</t>
  </si>
  <si>
    <t>WOON- EN ZORGCENTRUM MINNEWATER</t>
  </si>
  <si>
    <t>457.103</t>
  </si>
  <si>
    <t>WOON- EN ZORGCENTRUM MOLENKOUTER</t>
  </si>
  <si>
    <t>Wichelen</t>
  </si>
  <si>
    <t>517.101</t>
  </si>
  <si>
    <t>WOON- EN ZORGCENTRUM SINT-MEDARD</t>
  </si>
  <si>
    <t>Heuvelland</t>
  </si>
  <si>
    <t>508.101</t>
  </si>
  <si>
    <t>WOON- EN ZORGCENTRUM TER POTTERIE</t>
  </si>
  <si>
    <t>523.103</t>
  </si>
  <si>
    <t>'T PANDJE</t>
  </si>
  <si>
    <t>502.101</t>
  </si>
  <si>
    <t>TER BERK</t>
  </si>
  <si>
    <t>556.105</t>
  </si>
  <si>
    <t>Ter Bilkhage</t>
  </si>
  <si>
    <t>264.104</t>
  </si>
  <si>
    <t>TER BURG</t>
  </si>
  <si>
    <t>321.101</t>
  </si>
  <si>
    <t>TER HULST</t>
  </si>
  <si>
    <t>448.101</t>
  </si>
  <si>
    <t>TER KIMME</t>
  </si>
  <si>
    <t>421.103</t>
  </si>
  <si>
    <t>228.102</t>
  </si>
  <si>
    <t>TER MEEREN</t>
  </si>
  <si>
    <t>417.127</t>
  </si>
  <si>
    <t>TOEVLUCHT VAN MARIA</t>
  </si>
  <si>
    <t>444.103</t>
  </si>
  <si>
    <t>VERPLEEGTEHUIS H. HART</t>
  </si>
  <si>
    <t>548.104</t>
  </si>
  <si>
    <t>VINCENTHOVE</t>
  </si>
  <si>
    <t>137.101</t>
  </si>
  <si>
    <t>Welvaart</t>
  </si>
  <si>
    <t>508.116</t>
  </si>
  <si>
    <t>WESTERVIER</t>
  </si>
  <si>
    <t>531.101</t>
  </si>
  <si>
    <t>Langemark-Poelkapelle</t>
  </si>
  <si>
    <t>459.101</t>
  </si>
  <si>
    <t>Woonzorgcentrum De Meander</t>
  </si>
  <si>
    <t>Zele</t>
  </si>
  <si>
    <t>340.105</t>
  </si>
  <si>
    <t>Woonzorgcentrum De Motten</t>
  </si>
  <si>
    <t>Tongeren</t>
  </si>
  <si>
    <t>418.108</t>
  </si>
  <si>
    <t>Woonzorgcentrum De Populier Geraardsbergen</t>
  </si>
  <si>
    <t>450.113</t>
  </si>
  <si>
    <t>Woonzorgcentrum De Spoele</t>
  </si>
  <si>
    <t>266.101</t>
  </si>
  <si>
    <t>Woonzorgcentrum De Vesten</t>
  </si>
  <si>
    <t>Zoutleeuw</t>
  </si>
  <si>
    <t>167.103</t>
  </si>
  <si>
    <t>Woonzorgcentrum De Wending</t>
  </si>
  <si>
    <t>Turnhout</t>
  </si>
  <si>
    <t>117.101</t>
  </si>
  <si>
    <t>Woonzorgcentrum Den Beuk</t>
  </si>
  <si>
    <t>Boom</t>
  </si>
  <si>
    <t>450.101</t>
  </si>
  <si>
    <t>Woonzorgcentrum Het Lindehof</t>
  </si>
  <si>
    <t>145.101</t>
  </si>
  <si>
    <t>Woonzorgcentrum Hof van Egmont</t>
  </si>
  <si>
    <t>327.104</t>
  </si>
  <si>
    <t>Woonzorgcentrum Kapittelhof</t>
  </si>
  <si>
    <t>326.101</t>
  </si>
  <si>
    <t>Woonzorgcentrum Reigersvliet</t>
  </si>
  <si>
    <t>Leopoldsburg</t>
  </si>
  <si>
    <t>165.102</t>
  </si>
  <si>
    <t>Woonzorgcentrum Sint-Elisabeth</t>
  </si>
  <si>
    <t>Sint-Katelijne-Waver</t>
  </si>
  <si>
    <t>Residentie Van Horick</t>
  </si>
  <si>
    <t>Meise</t>
  </si>
  <si>
    <t>545.101</t>
  </si>
  <si>
    <t>RIETHOVE</t>
  </si>
  <si>
    <t>Oudenburg</t>
  </si>
  <si>
    <t>544.101</t>
  </si>
  <si>
    <t>ROZENBERG</t>
  </si>
  <si>
    <t>Oostrozebeke</t>
  </si>
  <si>
    <t>171.103</t>
  </si>
  <si>
    <t>RUSTENBORG</t>
  </si>
  <si>
    <t>417.138</t>
  </si>
  <si>
    <t>Rusthuis Campus De Liberteyt</t>
  </si>
  <si>
    <t>551.104</t>
  </si>
  <si>
    <t>Rusthuis De Oever</t>
  </si>
  <si>
    <t>Staden</t>
  </si>
  <si>
    <t>441.102</t>
  </si>
  <si>
    <t>Rusthuis Ter Leenen</t>
  </si>
  <si>
    <t>Nevele</t>
  </si>
  <si>
    <t>225.101</t>
  </si>
  <si>
    <t>Rusthuis Villa Hugardis</t>
  </si>
  <si>
    <t>Hoegaarden</t>
  </si>
  <si>
    <t>222.107</t>
  </si>
  <si>
    <t>Rusthuis Residentie Lucie Lambert</t>
  </si>
  <si>
    <t>429.104</t>
  </si>
  <si>
    <t>RUSTHUIS REVA TERSIG</t>
  </si>
  <si>
    <t>401.116</t>
  </si>
  <si>
    <t>Rusthuis Sapientia</t>
  </si>
  <si>
    <t>417.155</t>
  </si>
  <si>
    <t>RVT DE PLATAAN</t>
  </si>
  <si>
    <t>529.111</t>
  </si>
  <si>
    <t>RVT LICHTENDAL</t>
  </si>
  <si>
    <t>141.104</t>
  </si>
  <si>
    <t>RVT Paradijs</t>
  </si>
  <si>
    <t>Lier</t>
  </si>
  <si>
    <t>130.101</t>
  </si>
  <si>
    <t>RVT SINT ANNA</t>
  </si>
  <si>
    <t>163.107</t>
  </si>
  <si>
    <t>RVT VERBERT-VERRIJDT</t>
  </si>
  <si>
    <t>514.101</t>
  </si>
  <si>
    <t>RVT YSERHEEM</t>
  </si>
  <si>
    <t>Diksmuide</t>
  </si>
  <si>
    <t>456.103</t>
  </si>
  <si>
    <t>SCHELDERUST</t>
  </si>
  <si>
    <t>411.101</t>
  </si>
  <si>
    <t>SCHELDEVELDE</t>
  </si>
  <si>
    <t>De Pinte</t>
  </si>
  <si>
    <t>135.101</t>
  </si>
  <si>
    <t>SENIORENCENTRUM TER NETHE</t>
  </si>
  <si>
    <t>Hulshout</t>
  </si>
  <si>
    <t>130.103</t>
  </si>
  <si>
    <t>Woon- en Zorgcentrum Vogelzang</t>
  </si>
  <si>
    <t>Herentals</t>
  </si>
  <si>
    <t>102.145</t>
  </si>
  <si>
    <t>Woonzorgcentrum Dageraad</t>
  </si>
  <si>
    <t>251.105</t>
  </si>
  <si>
    <t>Woonzorgcentrum De Lelie</t>
  </si>
  <si>
    <t>152.103</t>
  </si>
  <si>
    <t>Woonzorgcentrum De Notelaar</t>
  </si>
  <si>
    <t>Olen</t>
  </si>
  <si>
    <t>236.103</t>
  </si>
  <si>
    <t>Woonzorgcentrum Keymolen</t>
  </si>
  <si>
    <t>Lennik</t>
  </si>
  <si>
    <t>428.103</t>
  </si>
  <si>
    <t>Woonzorgcentrum Larenshof</t>
  </si>
  <si>
    <t>Laarne</t>
  </si>
  <si>
    <t>456.104</t>
  </si>
  <si>
    <t>Woonzorgcentrum Overbeke</t>
  </si>
  <si>
    <t>Wetteren</t>
  </si>
  <si>
    <t>308.101</t>
  </si>
  <si>
    <t>259.103</t>
  </si>
  <si>
    <t>266.103</t>
  </si>
  <si>
    <t>HUIZE PHILEMON EN BAUCIS</t>
  </si>
  <si>
    <t>465.101</t>
  </si>
  <si>
    <t>HUIZE ROBORST</t>
  </si>
  <si>
    <t>Zwalm</t>
  </si>
  <si>
    <t>213.101</t>
  </si>
  <si>
    <t>HUIZE SINT AUGUSTINUS</t>
  </si>
  <si>
    <t>Diest</t>
  </si>
  <si>
    <t>167.101</t>
  </si>
  <si>
    <t>HUIZE SINT ELISABETH</t>
  </si>
  <si>
    <t>165.104</t>
  </si>
  <si>
    <t>Huize Sinte-Angela</t>
  </si>
  <si>
    <t>237.110</t>
  </si>
  <si>
    <t>Huize Sion</t>
  </si>
  <si>
    <t>521.104</t>
  </si>
  <si>
    <t>HUIZE ST.-JOZEF</t>
  </si>
  <si>
    <t>115.102</t>
  </si>
  <si>
    <t>HUIZE STRACKE</t>
  </si>
  <si>
    <t>536.103</t>
  </si>
  <si>
    <t>HUIZE TER WALLE</t>
  </si>
  <si>
    <t>310.103</t>
  </si>
  <si>
    <t>HUIZE UILENSPIEGEL</t>
  </si>
  <si>
    <t>452.103</t>
  </si>
  <si>
    <t>HUIZE VINCENT</t>
  </si>
  <si>
    <t>507.105</t>
  </si>
  <si>
    <t>HUIZE WESTERHAUWE</t>
  </si>
  <si>
    <t>521.106</t>
  </si>
  <si>
    <t>HUIZE WIELTJESGRACHT</t>
  </si>
  <si>
    <t>235.102</t>
  </si>
  <si>
    <t>HUIZE ZEVENBRONNEN</t>
  </si>
  <si>
    <t>521.105</t>
  </si>
  <si>
    <t>HUIZE ZONNELIED</t>
  </si>
  <si>
    <t>165.101</t>
  </si>
  <si>
    <t>HUYZE DE PAUW</t>
  </si>
  <si>
    <t>252.105</t>
  </si>
  <si>
    <t>Huyze Honighsdries</t>
  </si>
  <si>
    <t>228.103</t>
  </si>
  <si>
    <t>KEYHOF</t>
  </si>
  <si>
    <t>Huldenberg</t>
  </si>
  <si>
    <t>334.101</t>
  </si>
  <si>
    <t>KIMPENHOF</t>
  </si>
  <si>
    <t>121.105</t>
  </si>
  <si>
    <t>KLAVERTJE VIER</t>
  </si>
  <si>
    <t>310.110</t>
  </si>
  <si>
    <t>Woonzorgcentrum De Vierde Wand</t>
  </si>
  <si>
    <t>Genk</t>
  </si>
  <si>
    <t>163.105</t>
  </si>
  <si>
    <t>Woonzorgcentrum Félicité</t>
  </si>
  <si>
    <t>434.101</t>
  </si>
  <si>
    <t>Woonzorgcentrum Home Line</t>
  </si>
  <si>
    <t>105.113</t>
  </si>
  <si>
    <t>Woonzorgcentrum Koala</t>
  </si>
  <si>
    <t>429.105</t>
  </si>
  <si>
    <t>Woonzorgcentrum Seniorie Minneveld</t>
  </si>
  <si>
    <t>442.103</t>
  </si>
  <si>
    <t>Woonzorgcentrum Wilgendries</t>
  </si>
  <si>
    <t>501.101</t>
  </si>
  <si>
    <t>Alveringem</t>
  </si>
  <si>
    <t>VZW-Profit</t>
  </si>
  <si>
    <t>OCMW</t>
  </si>
  <si>
    <t>Armonea</t>
  </si>
  <si>
    <t>548.108</t>
  </si>
  <si>
    <t>Roeselare</t>
  </si>
  <si>
    <t>ZORGHOME DE FAKKEL</t>
  </si>
  <si>
    <t>251.102</t>
  </si>
  <si>
    <t>DE WYNGAERT</t>
  </si>
  <si>
    <t>Rotselaar</t>
  </si>
  <si>
    <t>107.103</t>
  </si>
  <si>
    <t>Heydehof</t>
  </si>
  <si>
    <t>113.102</t>
  </si>
  <si>
    <t>HOME HEIBERG</t>
  </si>
  <si>
    <t>Beerse</t>
  </si>
  <si>
    <t>126.104</t>
  </si>
  <si>
    <t>HOME LAARSVELD</t>
  </si>
  <si>
    <t>Geel</t>
  </si>
  <si>
    <t>237.103</t>
  </si>
  <si>
    <t>HOME VOGELZANG</t>
  </si>
  <si>
    <t>Leuven</t>
  </si>
  <si>
    <t>VZW</t>
  </si>
  <si>
    <t>401.115</t>
  </si>
  <si>
    <t>Lakendal</t>
  </si>
  <si>
    <t>Aalst</t>
  </si>
  <si>
    <t>156.101</t>
  </si>
  <si>
    <t>Millegem</t>
  </si>
  <si>
    <t>Ranst</t>
  </si>
  <si>
    <t>112.103</t>
  </si>
  <si>
    <t>NETHEHOF</t>
  </si>
  <si>
    <t>137.102</t>
  </si>
  <si>
    <t>Plantijn</t>
  </si>
  <si>
    <t>Kapellen</t>
  </si>
  <si>
    <t>159.101</t>
  </si>
  <si>
    <t>RESIDENTIE DEN BREM</t>
  </si>
  <si>
    <t>Rijkevorsel</t>
  </si>
  <si>
    <t>109.105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</si>
</sst>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\-mmm\-yyyy"/>
    <numFmt numFmtId="165" formatCode="_(&quot;€&quot;\ * #,##0.0_);_(&quot;€&quot;\ * \(#,##0.0\);_(&quot;€&quot;\ * &quot;-&quot;?_);_(@_)"/>
    <numFmt numFmtId="166" formatCode="0.0%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  <numFmt numFmtId="171" formatCode="dd\-mm\-yyyy"/>
    <numFmt numFmtId="172" formatCode="#,##0.0"/>
  </numFmts>
  <fonts count="11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ahoma"/>
      <family val="0"/>
    </font>
    <font>
      <sz val="9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0" fontId="6" fillId="2" borderId="2" xfId="0" applyFont="1" applyFill="1" applyBorder="1" applyAlignment="1">
      <alignment horizontal="left" vertical="top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 vertical="top"/>
    </xf>
    <xf numFmtId="0" fontId="0" fillId="2" borderId="4" xfId="0" applyFill="1" applyBorder="1" applyAlignment="1">
      <alignment/>
    </xf>
    <xf numFmtId="0" fontId="6" fillId="2" borderId="5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3" fontId="7" fillId="2" borderId="4" xfId="0" applyNumberFormat="1" applyFont="1" applyFill="1" applyBorder="1" applyAlignment="1">
      <alignment horizontal="right" vertical="top"/>
    </xf>
    <xf numFmtId="3" fontId="7" fillId="2" borderId="4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 applyProtection="1">
      <alignment vertical="top"/>
      <protection/>
    </xf>
    <xf numFmtId="0" fontId="1" fillId="2" borderId="4" xfId="0" applyNumberFormat="1" applyFont="1" applyFill="1" applyBorder="1" applyAlignment="1" applyProtection="1">
      <alignment vertical="top"/>
      <protection/>
    </xf>
    <xf numFmtId="0" fontId="1" fillId="2" borderId="4" xfId="0" applyNumberFormat="1" applyFont="1" applyFill="1" applyBorder="1" applyAlignment="1" applyProtection="1">
      <alignment horizontal="right" vertical="top"/>
      <protection/>
    </xf>
    <xf numFmtId="3" fontId="1" fillId="2" borderId="4" xfId="0" applyNumberFormat="1" applyFont="1" applyFill="1" applyBorder="1" applyAlignment="1" applyProtection="1">
      <alignment horizontal="right" vertical="top"/>
      <protection/>
    </xf>
    <xf numFmtId="166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9" fontId="1" fillId="2" borderId="5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66" fontId="1" fillId="2" borderId="4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5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3" fontId="1" fillId="2" borderId="8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12" xfId="0" applyNumberFormat="1" applyFont="1" applyFill="1" applyBorder="1" applyAlignment="1">
      <alignment/>
    </xf>
    <xf numFmtId="166" fontId="1" fillId="2" borderId="9" xfId="0" applyNumberFormat="1" applyFont="1" applyFill="1" applyBorder="1" applyAlignment="1">
      <alignment/>
    </xf>
    <xf numFmtId="9" fontId="1" fillId="2" borderId="9" xfId="0" applyNumberFormat="1" applyFont="1" applyFill="1" applyBorder="1" applyAlignment="1">
      <alignment/>
    </xf>
    <xf numFmtId="0" fontId="1" fillId="2" borderId="0" xfId="0" applyNumberFormat="1" applyFont="1" applyFill="1" applyAlignment="1" applyProtection="1">
      <alignment vertical="top"/>
      <protection/>
    </xf>
    <xf numFmtId="0" fontId="1" fillId="2" borderId="0" xfId="0" applyNumberFormat="1" applyFont="1" applyFill="1" applyAlignment="1" applyProtection="1">
      <alignment horizontal="right" vertical="top"/>
      <protection/>
    </xf>
    <xf numFmtId="3" fontId="0" fillId="2" borderId="0" xfId="0" applyNumberFormat="1" applyFill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166" fontId="0" fillId="2" borderId="0" xfId="0" applyNumberFormat="1" applyFont="1" applyFill="1" applyBorder="1" applyAlignment="1" applyProtection="1">
      <alignment/>
      <protection/>
    </xf>
    <xf numFmtId="3" fontId="1" fillId="2" borderId="6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166" fontId="0" fillId="2" borderId="10" xfId="0" applyNumberFormat="1" applyFill="1" applyBorder="1" applyAlignment="1">
      <alignment/>
    </xf>
    <xf numFmtId="166" fontId="0" fillId="2" borderId="15" xfId="0" applyNumberFormat="1" applyFill="1" applyBorder="1" applyAlignment="1">
      <alignment/>
    </xf>
    <xf numFmtId="0" fontId="0" fillId="2" borderId="9" xfId="0" applyFill="1" applyBorder="1" applyAlignment="1">
      <alignment/>
    </xf>
    <xf numFmtId="166" fontId="0" fillId="2" borderId="4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9" fontId="0" fillId="2" borderId="10" xfId="0" applyNumberForma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9" fontId="1" fillId="2" borderId="0" xfId="0" applyNumberFormat="1" applyFont="1" applyFill="1" applyAlignment="1">
      <alignment/>
    </xf>
    <xf numFmtId="166" fontId="1" fillId="2" borderId="12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6" fontId="1" fillId="0" borderId="6" xfId="0" applyNumberFormat="1" applyFont="1" applyBorder="1" applyAlignment="1">
      <alignment vertical="top" wrapText="1"/>
    </xf>
    <xf numFmtId="166" fontId="1" fillId="0" borderId="16" xfId="0" applyNumberFormat="1" applyFont="1" applyBorder="1" applyAlignment="1">
      <alignment vertical="top" wrapText="1"/>
    </xf>
    <xf numFmtId="166" fontId="1" fillId="0" borderId="5" xfId="0" applyNumberFormat="1" applyFont="1" applyBorder="1" applyAlignment="1">
      <alignment vertical="top" wrapText="1"/>
    </xf>
    <xf numFmtId="9" fontId="1" fillId="0" borderId="5" xfId="0" applyNumberFormat="1" applyFont="1" applyBorder="1" applyAlignment="1">
      <alignment vertical="top" wrapText="1"/>
    </xf>
    <xf numFmtId="9" fontId="1" fillId="2" borderId="5" xfId="0" applyNumberFormat="1" applyFont="1" applyFill="1" applyBorder="1" applyAlignment="1">
      <alignment vertical="top" wrapText="1"/>
    </xf>
    <xf numFmtId="166" fontId="1" fillId="2" borderId="5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166" fontId="1" fillId="2" borderId="5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6" fontId="1" fillId="2" borderId="9" xfId="0" applyNumberFormat="1" applyFont="1" applyFill="1" applyBorder="1" applyAlignment="1">
      <alignment horizontal="right"/>
    </xf>
    <xf numFmtId="166" fontId="0" fillId="2" borderId="4" xfId="0" applyNumberFormat="1" applyFont="1" applyFill="1" applyBorder="1" applyAlignment="1">
      <alignment/>
    </xf>
    <xf numFmtId="3" fontId="1" fillId="2" borderId="0" xfId="0" applyNumberFormat="1" applyFont="1" applyFill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9" fontId="1" fillId="2" borderId="5" xfId="0" applyNumberFormat="1" applyFont="1" applyFill="1" applyBorder="1" applyAlignment="1">
      <alignment horizontal="right"/>
    </xf>
    <xf numFmtId="9" fontId="1" fillId="2" borderId="3" xfId="0" applyNumberFormat="1" applyFont="1" applyFill="1" applyBorder="1" applyAlignment="1">
      <alignment horizontal="right"/>
    </xf>
    <xf numFmtId="9" fontId="1" fillId="2" borderId="4" xfId="0" applyNumberFormat="1" applyFont="1" applyFill="1" applyBorder="1" applyAlignment="1">
      <alignment horizontal="right"/>
    </xf>
    <xf numFmtId="9" fontId="1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vertical="top" wrapText="1"/>
    </xf>
    <xf numFmtId="166" fontId="1" fillId="2" borderId="6" xfId="0" applyNumberFormat="1" applyFont="1" applyFill="1" applyBorder="1" applyAlignment="1">
      <alignment vertical="top" wrapText="1"/>
    </xf>
    <xf numFmtId="166" fontId="1" fillId="2" borderId="16" xfId="0" applyNumberFormat="1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vertical="top" wrapText="1"/>
    </xf>
    <xf numFmtId="3" fontId="1" fillId="2" borderId="0" xfId="0" applyNumberFormat="1" applyFont="1" applyFill="1" applyAlignment="1">
      <alignment horizontal="right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66" fontId="1" fillId="2" borderId="2" xfId="0" applyNumberFormat="1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right" vertical="center"/>
    </xf>
    <xf numFmtId="166" fontId="0" fillId="2" borderId="11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9" fillId="2" borderId="0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left"/>
    </xf>
    <xf numFmtId="3" fontId="1" fillId="3" borderId="16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workbookViewId="0" topLeftCell="A1">
      <selection activeCell="A1" sqref="A1:I1"/>
    </sheetView>
  </sheetViews>
  <sheetFormatPr defaultColWidth="9.140625" defaultRowHeight="12" outlineLevelCol="1"/>
  <cols>
    <col min="1" max="1" width="7.57421875" style="85" customWidth="1"/>
    <col min="2" max="2" width="9.140625" style="50" customWidth="1"/>
    <col min="3" max="3" width="23.00390625" style="50" customWidth="1"/>
    <col min="4" max="8" width="17.140625" style="65" customWidth="1" outlineLevel="1" collapsed="1"/>
    <col min="9" max="9" width="12.140625" style="65" customWidth="1"/>
    <col min="10" max="16384" width="9.140625" style="50" customWidth="1"/>
  </cols>
  <sheetData>
    <row r="1" spans="1:9" ht="12">
      <c r="A1" s="200" t="s">
        <v>497</v>
      </c>
      <c r="B1" s="200"/>
      <c r="C1" s="200"/>
      <c r="D1" s="200"/>
      <c r="E1" s="200"/>
      <c r="F1" s="200"/>
      <c r="G1" s="200"/>
      <c r="H1" s="200"/>
      <c r="I1" s="200"/>
    </row>
    <row r="2" spans="1:9" ht="24">
      <c r="A2" s="156" t="s">
        <v>839</v>
      </c>
      <c r="B2" s="157" t="s">
        <v>400</v>
      </c>
      <c r="C2" s="155" t="s">
        <v>385</v>
      </c>
      <c r="D2" s="155" t="s">
        <v>813</v>
      </c>
      <c r="E2" s="155" t="s">
        <v>489</v>
      </c>
      <c r="F2" s="155" t="s">
        <v>490</v>
      </c>
      <c r="G2" s="155" t="s">
        <v>491</v>
      </c>
      <c r="H2" s="155" t="s">
        <v>492</v>
      </c>
      <c r="I2" s="155" t="s">
        <v>497</v>
      </c>
    </row>
    <row r="3" spans="1:9" ht="12">
      <c r="A3" s="26" t="s">
        <v>843</v>
      </c>
      <c r="B3" s="34">
        <v>41034</v>
      </c>
      <c r="C3" s="49" t="s">
        <v>652</v>
      </c>
      <c r="D3" s="54" t="s">
        <v>449</v>
      </c>
      <c r="E3" s="54" t="s">
        <v>449</v>
      </c>
      <c r="F3" s="54" t="s">
        <v>449</v>
      </c>
      <c r="G3" s="54" t="s">
        <v>453</v>
      </c>
      <c r="H3" s="54" t="s">
        <v>380</v>
      </c>
      <c r="I3" s="54"/>
    </row>
    <row r="4" spans="1:9" ht="12">
      <c r="A4" s="26" t="s">
        <v>843</v>
      </c>
      <c r="B4" s="34">
        <v>41002</v>
      </c>
      <c r="C4" s="49" t="s">
        <v>500</v>
      </c>
      <c r="D4" s="54" t="s">
        <v>449</v>
      </c>
      <c r="E4" s="54" t="s">
        <v>449</v>
      </c>
      <c r="F4" s="54" t="s">
        <v>449</v>
      </c>
      <c r="G4" s="54" t="s">
        <v>449</v>
      </c>
      <c r="H4" s="54" t="s">
        <v>2342</v>
      </c>
      <c r="I4" s="54"/>
    </row>
    <row r="5" spans="1:9" ht="12">
      <c r="A5" s="26" t="s">
        <v>843</v>
      </c>
      <c r="B5" s="34">
        <v>41082</v>
      </c>
      <c r="C5" s="49" t="s">
        <v>567</v>
      </c>
      <c r="D5" s="54" t="s">
        <v>449</v>
      </c>
      <c r="E5" s="54" t="s">
        <v>449</v>
      </c>
      <c r="F5" s="54" t="s">
        <v>449</v>
      </c>
      <c r="G5" s="54" t="s">
        <v>453</v>
      </c>
      <c r="H5" s="54" t="s">
        <v>380</v>
      </c>
      <c r="I5" s="54"/>
    </row>
    <row r="6" spans="1:9" ht="12">
      <c r="A6" s="26" t="s">
        <v>843</v>
      </c>
      <c r="B6" s="34">
        <v>41024</v>
      </c>
      <c r="C6" s="49" t="s">
        <v>584</v>
      </c>
      <c r="D6" s="54" t="s">
        <v>449</v>
      </c>
      <c r="E6" s="54" t="s">
        <v>449</v>
      </c>
      <c r="F6" s="54" t="s">
        <v>449</v>
      </c>
      <c r="G6" s="54" t="s">
        <v>453</v>
      </c>
      <c r="H6" s="54" t="s">
        <v>380</v>
      </c>
      <c r="I6" s="54"/>
    </row>
    <row r="7" spans="1:9" ht="12">
      <c r="A7" s="26" t="s">
        <v>843</v>
      </c>
      <c r="B7" s="34">
        <v>41011</v>
      </c>
      <c r="C7" s="49" t="s">
        <v>553</v>
      </c>
      <c r="D7" s="54" t="s">
        <v>449</v>
      </c>
      <c r="E7" s="54" t="s">
        <v>449</v>
      </c>
      <c r="F7" s="54" t="s">
        <v>449</v>
      </c>
      <c r="G7" s="54" t="s">
        <v>449</v>
      </c>
      <c r="H7" s="54" t="s">
        <v>2342</v>
      </c>
      <c r="I7" s="54"/>
    </row>
    <row r="8" spans="1:9" ht="12">
      <c r="A8" s="26" t="s">
        <v>841</v>
      </c>
      <c r="B8" s="34">
        <v>24001</v>
      </c>
      <c r="C8" s="49" t="s">
        <v>502</v>
      </c>
      <c r="D8" s="54" t="s">
        <v>417</v>
      </c>
      <c r="E8" s="54" t="s">
        <v>417</v>
      </c>
      <c r="F8" s="54" t="s">
        <v>411</v>
      </c>
      <c r="G8" s="54" t="s">
        <v>411</v>
      </c>
      <c r="H8" s="54" t="s">
        <v>1360</v>
      </c>
      <c r="I8" s="54"/>
    </row>
    <row r="9" spans="1:9" ht="12">
      <c r="A9" s="26" t="s">
        <v>841</v>
      </c>
      <c r="B9" s="34">
        <v>24007</v>
      </c>
      <c r="C9" s="49" t="s">
        <v>520</v>
      </c>
      <c r="D9" s="54" t="s">
        <v>417</v>
      </c>
      <c r="E9" s="54" t="s">
        <v>417</v>
      </c>
      <c r="F9" s="54" t="s">
        <v>411</v>
      </c>
      <c r="G9" s="54" t="s">
        <v>411</v>
      </c>
      <c r="H9" s="54" t="s">
        <v>1360</v>
      </c>
      <c r="I9" s="54"/>
    </row>
    <row r="10" spans="1:9" ht="12">
      <c r="A10" s="26" t="s">
        <v>840</v>
      </c>
      <c r="B10" s="34">
        <v>11002</v>
      </c>
      <c r="C10" s="49" t="s">
        <v>507</v>
      </c>
      <c r="D10" s="54" t="s">
        <v>1029</v>
      </c>
      <c r="E10" s="54" t="s">
        <v>1029</v>
      </c>
      <c r="F10" s="54" t="s">
        <v>1029</v>
      </c>
      <c r="G10" s="54" t="s">
        <v>1029</v>
      </c>
      <c r="H10" s="54" t="s">
        <v>1029</v>
      </c>
      <c r="I10" s="54"/>
    </row>
    <row r="11" spans="1:9" ht="12">
      <c r="A11" s="26" t="s">
        <v>840</v>
      </c>
      <c r="B11" s="34">
        <v>11056</v>
      </c>
      <c r="C11" s="49" t="s">
        <v>811</v>
      </c>
      <c r="D11" s="54" t="s">
        <v>1029</v>
      </c>
      <c r="E11" s="54" t="s">
        <v>1029</v>
      </c>
      <c r="F11" s="54" t="s">
        <v>1029</v>
      </c>
      <c r="G11" s="54" t="s">
        <v>1029</v>
      </c>
      <c r="H11" s="54" t="s">
        <v>1029</v>
      </c>
      <c r="I11" s="54"/>
    </row>
    <row r="12" spans="1:9" ht="12">
      <c r="A12" s="26" t="s">
        <v>841</v>
      </c>
      <c r="B12" s="34">
        <v>23052</v>
      </c>
      <c r="C12" s="49" t="s">
        <v>686</v>
      </c>
      <c r="D12" s="54" t="s">
        <v>493</v>
      </c>
      <c r="E12" s="54" t="s">
        <v>402</v>
      </c>
      <c r="F12" s="54" t="s">
        <v>402</v>
      </c>
      <c r="G12" s="54" t="s">
        <v>402</v>
      </c>
      <c r="H12" s="54" t="s">
        <v>1162</v>
      </c>
      <c r="I12" s="54"/>
    </row>
    <row r="13" spans="1:9" ht="12">
      <c r="A13" s="26" t="s">
        <v>841</v>
      </c>
      <c r="B13" s="34">
        <v>23060</v>
      </c>
      <c r="C13" s="49" t="s">
        <v>710</v>
      </c>
      <c r="D13" s="54" t="s">
        <v>493</v>
      </c>
      <c r="E13" s="54" t="s">
        <v>402</v>
      </c>
      <c r="F13" s="54" t="s">
        <v>402</v>
      </c>
      <c r="G13" s="54" t="s">
        <v>402</v>
      </c>
      <c r="H13" s="54" t="s">
        <v>1162</v>
      </c>
      <c r="I13" s="54"/>
    </row>
    <row r="14" spans="1:9" ht="12">
      <c r="A14" s="26" t="s">
        <v>841</v>
      </c>
      <c r="B14" s="34">
        <v>23002</v>
      </c>
      <c r="C14" s="49" t="s">
        <v>512</v>
      </c>
      <c r="D14" s="54" t="s">
        <v>493</v>
      </c>
      <c r="E14" s="54" t="s">
        <v>402</v>
      </c>
      <c r="F14" s="54" t="s">
        <v>402</v>
      </c>
      <c r="G14" s="54" t="s">
        <v>402</v>
      </c>
      <c r="H14" s="54" t="s">
        <v>1162</v>
      </c>
      <c r="I14" s="54"/>
    </row>
    <row r="15" spans="1:9" ht="12">
      <c r="A15" s="26" t="s">
        <v>841</v>
      </c>
      <c r="B15" s="34">
        <v>23016</v>
      </c>
      <c r="C15" s="49" t="s">
        <v>561</v>
      </c>
      <c r="D15" s="54" t="s">
        <v>493</v>
      </c>
      <c r="E15" s="54" t="s">
        <v>402</v>
      </c>
      <c r="F15" s="54" t="s">
        <v>402</v>
      </c>
      <c r="G15" s="54" t="s">
        <v>404</v>
      </c>
      <c r="H15" s="54" t="s">
        <v>1048</v>
      </c>
      <c r="I15" s="54"/>
    </row>
    <row r="16" spans="1:9" ht="12">
      <c r="A16" s="26" t="s">
        <v>841</v>
      </c>
      <c r="B16" s="34">
        <v>23044</v>
      </c>
      <c r="C16" s="49" t="s">
        <v>659</v>
      </c>
      <c r="D16" s="54" t="s">
        <v>493</v>
      </c>
      <c r="E16" s="54" t="s">
        <v>402</v>
      </c>
      <c r="F16" s="54" t="s">
        <v>402</v>
      </c>
      <c r="G16" s="54" t="s">
        <v>409</v>
      </c>
      <c r="H16" s="54" t="s">
        <v>283</v>
      </c>
      <c r="I16" s="54"/>
    </row>
    <row r="17" spans="1:9" ht="12">
      <c r="A17" s="26" t="s">
        <v>841</v>
      </c>
      <c r="B17" s="34">
        <v>23097</v>
      </c>
      <c r="C17" s="49" t="s">
        <v>730</v>
      </c>
      <c r="D17" s="54" t="s">
        <v>493</v>
      </c>
      <c r="E17" s="54" t="s">
        <v>402</v>
      </c>
      <c r="F17" s="54" t="s">
        <v>402</v>
      </c>
      <c r="G17" s="54" t="s">
        <v>409</v>
      </c>
      <c r="H17" s="54" t="s">
        <v>283</v>
      </c>
      <c r="I17" s="54"/>
    </row>
    <row r="18" spans="1:9" ht="12">
      <c r="A18" s="26" t="s">
        <v>841</v>
      </c>
      <c r="B18" s="34">
        <v>23086</v>
      </c>
      <c r="C18" s="49" t="s">
        <v>758</v>
      </c>
      <c r="D18" s="54" t="s">
        <v>493</v>
      </c>
      <c r="E18" s="54" t="s">
        <v>402</v>
      </c>
      <c r="F18" s="54" t="s">
        <v>402</v>
      </c>
      <c r="G18" s="54" t="s">
        <v>409</v>
      </c>
      <c r="H18" s="54" t="s">
        <v>283</v>
      </c>
      <c r="I18" s="54"/>
    </row>
    <row r="19" spans="1:9" ht="12">
      <c r="A19" s="26" t="s">
        <v>841</v>
      </c>
      <c r="B19" s="34">
        <v>23105</v>
      </c>
      <c r="C19" s="49" t="s">
        <v>504</v>
      </c>
      <c r="D19" s="54" t="s">
        <v>493</v>
      </c>
      <c r="E19" s="54" t="s">
        <v>402</v>
      </c>
      <c r="F19" s="54" t="s">
        <v>402</v>
      </c>
      <c r="G19" s="54" t="s">
        <v>409</v>
      </c>
      <c r="H19" s="54" t="s">
        <v>283</v>
      </c>
      <c r="I19" s="54"/>
    </row>
    <row r="20" spans="1:9" ht="12">
      <c r="A20" s="26" t="s">
        <v>843</v>
      </c>
      <c r="B20" s="34">
        <v>46003</v>
      </c>
      <c r="C20" s="49" t="s">
        <v>527</v>
      </c>
      <c r="D20" s="54" t="s">
        <v>471</v>
      </c>
      <c r="E20" s="54" t="s">
        <v>471</v>
      </c>
      <c r="F20" s="54" t="s">
        <v>468</v>
      </c>
      <c r="G20" s="54" t="s">
        <v>468</v>
      </c>
      <c r="H20" s="54" t="s">
        <v>1827</v>
      </c>
      <c r="I20" s="54"/>
    </row>
    <row r="21" spans="1:9" ht="12">
      <c r="A21" s="26" t="s">
        <v>844</v>
      </c>
      <c r="B21" s="34">
        <v>73006</v>
      </c>
      <c r="C21" s="49" t="s">
        <v>529</v>
      </c>
      <c r="D21" s="54" t="s">
        <v>476</v>
      </c>
      <c r="E21" s="54" t="s">
        <v>486</v>
      </c>
      <c r="F21" s="54" t="s">
        <v>485</v>
      </c>
      <c r="G21" s="54" t="s">
        <v>485</v>
      </c>
      <c r="H21" s="54" t="s">
        <v>1011</v>
      </c>
      <c r="I21" s="54"/>
    </row>
    <row r="22" spans="1:9" ht="12">
      <c r="A22" s="26" t="s">
        <v>844</v>
      </c>
      <c r="B22" s="34">
        <v>73032</v>
      </c>
      <c r="C22" s="49" t="s">
        <v>608</v>
      </c>
      <c r="D22" s="54" t="s">
        <v>476</v>
      </c>
      <c r="E22" s="54" t="s">
        <v>486</v>
      </c>
      <c r="F22" s="54" t="s">
        <v>485</v>
      </c>
      <c r="G22" s="54" t="s">
        <v>485</v>
      </c>
      <c r="H22" s="54" t="s">
        <v>1011</v>
      </c>
      <c r="I22" s="54"/>
    </row>
    <row r="23" spans="1:9" ht="12">
      <c r="A23" s="26" t="s">
        <v>842</v>
      </c>
      <c r="B23" s="34">
        <v>31004</v>
      </c>
      <c r="C23" s="49" t="s">
        <v>530</v>
      </c>
      <c r="D23" s="54" t="s">
        <v>422</v>
      </c>
      <c r="E23" s="54" t="s">
        <v>422</v>
      </c>
      <c r="F23" s="54" t="s">
        <v>421</v>
      </c>
      <c r="G23" s="54" t="s">
        <v>421</v>
      </c>
      <c r="H23" s="54" t="s">
        <v>1197</v>
      </c>
      <c r="I23" s="54"/>
    </row>
    <row r="24" spans="1:9" ht="12">
      <c r="A24" s="26" t="s">
        <v>842</v>
      </c>
      <c r="B24" s="34">
        <v>35029</v>
      </c>
      <c r="C24" s="49" t="s">
        <v>548</v>
      </c>
      <c r="D24" s="54" t="s">
        <v>422</v>
      </c>
      <c r="E24" s="54" t="s">
        <v>422</v>
      </c>
      <c r="F24" s="54" t="s">
        <v>421</v>
      </c>
      <c r="G24" s="54" t="s">
        <v>421</v>
      </c>
      <c r="H24" s="54" t="s">
        <v>1197</v>
      </c>
      <c r="I24" s="54"/>
    </row>
    <row r="25" spans="1:9" ht="12">
      <c r="A25" s="26" t="s">
        <v>842</v>
      </c>
      <c r="B25" s="34">
        <v>31042</v>
      </c>
      <c r="C25" s="49" t="s">
        <v>806</v>
      </c>
      <c r="D25" s="54" t="s">
        <v>422</v>
      </c>
      <c r="E25" s="54" t="s">
        <v>422</v>
      </c>
      <c r="F25" s="54" t="s">
        <v>421</v>
      </c>
      <c r="G25" s="54" t="s">
        <v>421</v>
      </c>
      <c r="H25" s="54" t="s">
        <v>1197</v>
      </c>
      <c r="I25" s="54"/>
    </row>
    <row r="26" spans="1:9" ht="12">
      <c r="A26" s="26" t="s">
        <v>840</v>
      </c>
      <c r="B26" s="34">
        <v>11005</v>
      </c>
      <c r="C26" s="49" t="s">
        <v>534</v>
      </c>
      <c r="D26" s="54" t="s">
        <v>1434</v>
      </c>
      <c r="E26" s="54" t="s">
        <v>2178</v>
      </c>
      <c r="F26" s="54" t="s">
        <v>2178</v>
      </c>
      <c r="G26" s="54" t="s">
        <v>2178</v>
      </c>
      <c r="H26" s="54" t="s">
        <v>2178</v>
      </c>
      <c r="I26" s="54"/>
    </row>
    <row r="27" spans="1:9" ht="12">
      <c r="A27" s="26" t="s">
        <v>840</v>
      </c>
      <c r="B27" s="34">
        <v>12040</v>
      </c>
      <c r="C27" s="49" t="s">
        <v>788</v>
      </c>
      <c r="D27" s="54" t="s">
        <v>1434</v>
      </c>
      <c r="E27" s="54" t="s">
        <v>2178</v>
      </c>
      <c r="F27" s="54" t="s">
        <v>2178</v>
      </c>
      <c r="G27" s="54" t="s">
        <v>2178</v>
      </c>
      <c r="H27" s="54" t="s">
        <v>2178</v>
      </c>
      <c r="I27" s="54"/>
    </row>
    <row r="28" spans="1:9" ht="12">
      <c r="A28" s="26" t="s">
        <v>840</v>
      </c>
      <c r="B28" s="34">
        <v>11018</v>
      </c>
      <c r="C28" s="49" t="s">
        <v>595</v>
      </c>
      <c r="D28" s="54" t="s">
        <v>1434</v>
      </c>
      <c r="E28" s="54" t="s">
        <v>2178</v>
      </c>
      <c r="F28" s="54" t="s">
        <v>2178</v>
      </c>
      <c r="G28" s="54" t="s">
        <v>1644</v>
      </c>
      <c r="H28" s="54" t="s">
        <v>1644</v>
      </c>
      <c r="I28" s="54"/>
    </row>
    <row r="29" spans="1:9" ht="12">
      <c r="A29" s="26" t="s">
        <v>840</v>
      </c>
      <c r="B29" s="34">
        <v>12034</v>
      </c>
      <c r="C29" s="49" t="s">
        <v>738</v>
      </c>
      <c r="D29" s="54" t="s">
        <v>1434</v>
      </c>
      <c r="E29" s="54" t="s">
        <v>2178</v>
      </c>
      <c r="F29" s="54" t="s">
        <v>2178</v>
      </c>
      <c r="G29" s="54" t="s">
        <v>1039</v>
      </c>
      <c r="H29" s="54" t="s">
        <v>1039</v>
      </c>
      <c r="I29" s="54"/>
    </row>
    <row r="30" spans="1:9" ht="12">
      <c r="A30" s="26" t="s">
        <v>840</v>
      </c>
      <c r="B30" s="34">
        <v>12030</v>
      </c>
      <c r="C30" s="49" t="s">
        <v>722</v>
      </c>
      <c r="D30" s="54" t="s">
        <v>1434</v>
      </c>
      <c r="E30" s="54" t="s">
        <v>2178</v>
      </c>
      <c r="F30" s="54" t="s">
        <v>2178</v>
      </c>
      <c r="G30" s="54" t="s">
        <v>1039</v>
      </c>
      <c r="H30" s="54" t="s">
        <v>1039</v>
      </c>
      <c r="I30" s="54"/>
    </row>
    <row r="31" spans="1:9" ht="12">
      <c r="A31" s="26" t="s">
        <v>840</v>
      </c>
      <c r="B31" s="34">
        <v>11038</v>
      </c>
      <c r="C31" s="49" t="s">
        <v>734</v>
      </c>
      <c r="D31" s="54" t="s">
        <v>1434</v>
      </c>
      <c r="E31" s="54" t="s">
        <v>2178</v>
      </c>
      <c r="F31" s="54" t="s">
        <v>2178</v>
      </c>
      <c r="G31" s="54" t="s">
        <v>1644</v>
      </c>
      <c r="H31" s="54" t="s">
        <v>1644</v>
      </c>
      <c r="I31" s="54"/>
    </row>
    <row r="32" spans="1:9" ht="12">
      <c r="A32" s="26" t="s">
        <v>840</v>
      </c>
      <c r="B32" s="34">
        <v>11030</v>
      </c>
      <c r="C32" s="49" t="s">
        <v>699</v>
      </c>
      <c r="D32" s="54" t="s">
        <v>1434</v>
      </c>
      <c r="E32" s="54" t="s">
        <v>2178</v>
      </c>
      <c r="F32" s="54" t="s">
        <v>2178</v>
      </c>
      <c r="G32" s="54" t="s">
        <v>2178</v>
      </c>
      <c r="H32" s="54" t="s">
        <v>2178</v>
      </c>
      <c r="I32" s="54"/>
    </row>
    <row r="33" spans="1:9" ht="12">
      <c r="A33" s="26" t="s">
        <v>840</v>
      </c>
      <c r="B33" s="34">
        <v>11001</v>
      </c>
      <c r="C33" s="49" t="s">
        <v>503</v>
      </c>
      <c r="D33" s="54" t="s">
        <v>1434</v>
      </c>
      <c r="E33" s="54" t="s">
        <v>2178</v>
      </c>
      <c r="F33" s="54" t="s">
        <v>2178</v>
      </c>
      <c r="G33" s="54" t="s">
        <v>1644</v>
      </c>
      <c r="H33" s="54" t="s">
        <v>1644</v>
      </c>
      <c r="I33" s="54"/>
    </row>
    <row r="34" spans="1:9" ht="12">
      <c r="A34" s="26" t="s">
        <v>840</v>
      </c>
      <c r="B34" s="34">
        <v>11037</v>
      </c>
      <c r="C34" s="49" t="s">
        <v>733</v>
      </c>
      <c r="D34" s="54" t="s">
        <v>1434</v>
      </c>
      <c r="E34" s="54" t="s">
        <v>2178</v>
      </c>
      <c r="F34" s="54" t="s">
        <v>2178</v>
      </c>
      <c r="G34" s="54" t="s">
        <v>2178</v>
      </c>
      <c r="H34" s="54" t="s">
        <v>2178</v>
      </c>
      <c r="I34" s="54"/>
    </row>
    <row r="35" spans="1:9" ht="12">
      <c r="A35" s="26" t="s">
        <v>840</v>
      </c>
      <c r="B35" s="34">
        <v>12007</v>
      </c>
      <c r="C35" s="49" t="s">
        <v>537</v>
      </c>
      <c r="D35" s="54" t="s">
        <v>1434</v>
      </c>
      <c r="E35" s="54" t="s">
        <v>2178</v>
      </c>
      <c r="F35" s="54" t="s">
        <v>2178</v>
      </c>
      <c r="G35" s="54" t="s">
        <v>1039</v>
      </c>
      <c r="H35" s="54" t="s">
        <v>1039</v>
      </c>
      <c r="I35" s="54"/>
    </row>
    <row r="36" spans="1:9" ht="12">
      <c r="A36" s="26" t="s">
        <v>840</v>
      </c>
      <c r="B36" s="34">
        <v>11008</v>
      </c>
      <c r="C36" s="49" t="s">
        <v>541</v>
      </c>
      <c r="D36" s="54" t="s">
        <v>1029</v>
      </c>
      <c r="E36" s="54" t="s">
        <v>1369</v>
      </c>
      <c r="F36" s="54" t="s">
        <v>1369</v>
      </c>
      <c r="G36" s="54" t="s">
        <v>1369</v>
      </c>
      <c r="H36" s="54" t="s">
        <v>1369</v>
      </c>
      <c r="I36" s="54"/>
    </row>
    <row r="37" spans="1:9" ht="12">
      <c r="A37" s="26" t="s">
        <v>840</v>
      </c>
      <c r="B37" s="34">
        <v>11053</v>
      </c>
      <c r="C37" s="49" t="s">
        <v>792</v>
      </c>
      <c r="D37" s="54" t="s">
        <v>1029</v>
      </c>
      <c r="E37" s="54" t="s">
        <v>1369</v>
      </c>
      <c r="F37" s="54" t="s">
        <v>1369</v>
      </c>
      <c r="G37" s="54" t="s">
        <v>369</v>
      </c>
      <c r="H37" s="54" t="s">
        <v>369</v>
      </c>
      <c r="I37" s="54"/>
    </row>
    <row r="38" spans="1:9" ht="12">
      <c r="A38" s="26" t="s">
        <v>840</v>
      </c>
      <c r="B38" s="34">
        <v>11016</v>
      </c>
      <c r="C38" s="49" t="s">
        <v>568</v>
      </c>
      <c r="D38" s="54" t="s">
        <v>1029</v>
      </c>
      <c r="E38" s="54" t="s">
        <v>1369</v>
      </c>
      <c r="F38" s="54" t="s">
        <v>1369</v>
      </c>
      <c r="G38" s="54" t="s">
        <v>1682</v>
      </c>
      <c r="H38" s="54" t="s">
        <v>1682</v>
      </c>
      <c r="I38" s="54"/>
    </row>
    <row r="39" spans="1:9" ht="12">
      <c r="A39" s="26" t="s">
        <v>840</v>
      </c>
      <c r="B39" s="34">
        <v>11022</v>
      </c>
      <c r="C39" s="49" t="s">
        <v>623</v>
      </c>
      <c r="D39" s="54" t="s">
        <v>1029</v>
      </c>
      <c r="E39" s="54" t="s">
        <v>1369</v>
      </c>
      <c r="F39" s="54" t="s">
        <v>1369</v>
      </c>
      <c r="G39" s="54" t="s">
        <v>1682</v>
      </c>
      <c r="H39" s="54" t="s">
        <v>1682</v>
      </c>
      <c r="I39" s="54"/>
    </row>
    <row r="40" spans="1:9" ht="12">
      <c r="A40" s="26" t="s">
        <v>840</v>
      </c>
      <c r="B40" s="34">
        <v>11023</v>
      </c>
      <c r="C40" s="49" t="s">
        <v>625</v>
      </c>
      <c r="D40" s="54" t="s">
        <v>1029</v>
      </c>
      <c r="E40" s="54" t="s">
        <v>1369</v>
      </c>
      <c r="F40" s="54" t="s">
        <v>1369</v>
      </c>
      <c r="G40" s="54" t="s">
        <v>2350</v>
      </c>
      <c r="H40" s="54" t="s">
        <v>2350</v>
      </c>
      <c r="I40" s="54"/>
    </row>
    <row r="41" spans="1:9" ht="12">
      <c r="A41" s="26" t="s">
        <v>840</v>
      </c>
      <c r="B41" s="34">
        <v>11044</v>
      </c>
      <c r="C41" s="49" t="s">
        <v>753</v>
      </c>
      <c r="D41" s="54" t="s">
        <v>1029</v>
      </c>
      <c r="E41" s="54" t="s">
        <v>1369</v>
      </c>
      <c r="F41" s="54" t="s">
        <v>1369</v>
      </c>
      <c r="G41" s="54" t="s">
        <v>2350</v>
      </c>
      <c r="H41" s="54" t="s">
        <v>2350</v>
      </c>
      <c r="I41" s="54"/>
    </row>
    <row r="42" spans="1:9" ht="12">
      <c r="A42" s="26" t="s">
        <v>844</v>
      </c>
      <c r="B42" s="34">
        <v>72040</v>
      </c>
      <c r="C42" s="49" t="s">
        <v>682</v>
      </c>
      <c r="D42" s="54" t="s">
        <v>475</v>
      </c>
      <c r="E42" s="54" t="s">
        <v>482</v>
      </c>
      <c r="F42" s="54" t="s">
        <v>480</v>
      </c>
      <c r="G42" s="54" t="s">
        <v>480</v>
      </c>
      <c r="H42" s="54" t="s">
        <v>1629</v>
      </c>
      <c r="I42" s="54"/>
    </row>
    <row r="43" spans="1:9" ht="12">
      <c r="A43" s="26" t="s">
        <v>844</v>
      </c>
      <c r="B43" s="34">
        <v>72003</v>
      </c>
      <c r="C43" s="49" t="s">
        <v>531</v>
      </c>
      <c r="D43" s="54" t="s">
        <v>475</v>
      </c>
      <c r="E43" s="54" t="s">
        <v>482</v>
      </c>
      <c r="F43" s="54" t="s">
        <v>480</v>
      </c>
      <c r="G43" s="54" t="s">
        <v>480</v>
      </c>
      <c r="H43" s="54" t="s">
        <v>1629</v>
      </c>
      <c r="I43" s="54"/>
    </row>
    <row r="44" spans="1:9" ht="12">
      <c r="A44" s="26" t="s">
        <v>844</v>
      </c>
      <c r="B44" s="34">
        <v>72004</v>
      </c>
      <c r="C44" s="49" t="s">
        <v>544</v>
      </c>
      <c r="D44" s="54" t="s">
        <v>475</v>
      </c>
      <c r="E44" s="54" t="s">
        <v>482</v>
      </c>
      <c r="F44" s="54" t="s">
        <v>480</v>
      </c>
      <c r="G44" s="54" t="s">
        <v>480</v>
      </c>
      <c r="H44" s="54" t="s">
        <v>1629</v>
      </c>
      <c r="I44" s="54"/>
    </row>
    <row r="45" spans="1:9" ht="12">
      <c r="A45" s="26" t="s">
        <v>842</v>
      </c>
      <c r="B45" s="34">
        <v>31005</v>
      </c>
      <c r="C45" s="49" t="s">
        <v>545</v>
      </c>
      <c r="D45" s="54" t="s">
        <v>422</v>
      </c>
      <c r="E45" s="54" t="s">
        <v>422</v>
      </c>
      <c r="F45" s="54" t="s">
        <v>422</v>
      </c>
      <c r="G45" s="54" t="s">
        <v>422</v>
      </c>
      <c r="H45" s="54" t="s">
        <v>2108</v>
      </c>
      <c r="I45" s="54"/>
    </row>
    <row r="46" spans="1:9" ht="12">
      <c r="A46" s="26" t="s">
        <v>842</v>
      </c>
      <c r="B46" s="34">
        <v>31006</v>
      </c>
      <c r="C46" s="49" t="s">
        <v>547</v>
      </c>
      <c r="D46" s="54" t="s">
        <v>422</v>
      </c>
      <c r="E46" s="54" t="s">
        <v>422</v>
      </c>
      <c r="F46" s="54" t="s">
        <v>422</v>
      </c>
      <c r="G46" s="54" t="s">
        <v>422</v>
      </c>
      <c r="H46" s="54" t="s">
        <v>2108</v>
      </c>
      <c r="I46" s="54"/>
    </row>
    <row r="47" spans="1:9" ht="12">
      <c r="A47" s="26" t="s">
        <v>842</v>
      </c>
      <c r="B47" s="34">
        <v>31022</v>
      </c>
      <c r="C47" s="49" t="s">
        <v>707</v>
      </c>
      <c r="D47" s="54" t="s">
        <v>422</v>
      </c>
      <c r="E47" s="54" t="s">
        <v>422</v>
      </c>
      <c r="F47" s="54" t="s">
        <v>422</v>
      </c>
      <c r="G47" s="54" t="s">
        <v>423</v>
      </c>
      <c r="H47" s="54" t="s">
        <v>246</v>
      </c>
      <c r="I47" s="54"/>
    </row>
    <row r="48" spans="1:9" ht="12">
      <c r="A48" s="26" t="s">
        <v>842</v>
      </c>
      <c r="B48" s="34">
        <v>31003</v>
      </c>
      <c r="C48" s="49" t="s">
        <v>517</v>
      </c>
      <c r="D48" s="54" t="s">
        <v>422</v>
      </c>
      <c r="E48" s="54" t="s">
        <v>422</v>
      </c>
      <c r="F48" s="54" t="s">
        <v>422</v>
      </c>
      <c r="G48" s="54" t="s">
        <v>423</v>
      </c>
      <c r="H48" s="54" t="s">
        <v>246</v>
      </c>
      <c r="I48" s="54"/>
    </row>
    <row r="49" spans="1:9" ht="12">
      <c r="A49" s="26" t="s">
        <v>842</v>
      </c>
      <c r="B49" s="34">
        <v>31012</v>
      </c>
      <c r="C49" s="49" t="s">
        <v>622</v>
      </c>
      <c r="D49" s="54" t="s">
        <v>422</v>
      </c>
      <c r="E49" s="54" t="s">
        <v>422</v>
      </c>
      <c r="F49" s="54" t="s">
        <v>422</v>
      </c>
      <c r="G49" s="54" t="s">
        <v>425</v>
      </c>
      <c r="H49" s="54" t="s">
        <v>856</v>
      </c>
      <c r="I49" s="54"/>
    </row>
    <row r="50" spans="1:9" ht="12">
      <c r="A50" s="26" t="s">
        <v>842</v>
      </c>
      <c r="B50" s="34">
        <v>31040</v>
      </c>
      <c r="C50" s="49" t="s">
        <v>795</v>
      </c>
      <c r="D50" s="54" t="s">
        <v>422</v>
      </c>
      <c r="E50" s="54" t="s">
        <v>422</v>
      </c>
      <c r="F50" s="54" t="s">
        <v>422</v>
      </c>
      <c r="G50" s="54" t="s">
        <v>425</v>
      </c>
      <c r="H50" s="54" t="s">
        <v>856</v>
      </c>
      <c r="I50" s="54"/>
    </row>
    <row r="51" spans="1:9" ht="12">
      <c r="A51" s="26" t="s">
        <v>843</v>
      </c>
      <c r="B51" s="34">
        <v>44048</v>
      </c>
      <c r="C51" s="49" t="s">
        <v>696</v>
      </c>
      <c r="D51" s="54" t="s">
        <v>464</v>
      </c>
      <c r="E51" s="54" t="s">
        <v>461</v>
      </c>
      <c r="F51" s="54" t="s">
        <v>461</v>
      </c>
      <c r="G51" s="54" t="s">
        <v>461</v>
      </c>
      <c r="H51" s="54" t="s">
        <v>881</v>
      </c>
      <c r="I51" s="54"/>
    </row>
    <row r="52" spans="1:9" ht="12">
      <c r="A52" s="26" t="s">
        <v>843</v>
      </c>
      <c r="B52" s="34">
        <v>44011</v>
      </c>
      <c r="C52" s="49" t="s">
        <v>552</v>
      </c>
      <c r="D52" s="54" t="s">
        <v>464</v>
      </c>
      <c r="E52" s="54" t="s">
        <v>461</v>
      </c>
      <c r="F52" s="54" t="s">
        <v>461</v>
      </c>
      <c r="G52" s="54" t="s">
        <v>461</v>
      </c>
      <c r="H52" s="54" t="s">
        <v>881</v>
      </c>
      <c r="I52" s="54"/>
    </row>
    <row r="53" spans="1:9" ht="12">
      <c r="A53" s="26" t="s">
        <v>843</v>
      </c>
      <c r="B53" s="34">
        <v>44081</v>
      </c>
      <c r="C53" s="49" t="s">
        <v>807</v>
      </c>
      <c r="D53" s="54" t="s">
        <v>464</v>
      </c>
      <c r="E53" s="54" t="s">
        <v>461</v>
      </c>
      <c r="F53" s="54" t="s">
        <v>461</v>
      </c>
      <c r="G53" s="54" t="s">
        <v>461</v>
      </c>
      <c r="H53" s="54" t="s">
        <v>881</v>
      </c>
      <c r="I53" s="54"/>
    </row>
    <row r="54" spans="1:9" ht="12">
      <c r="A54" s="26" t="s">
        <v>843</v>
      </c>
      <c r="B54" s="34">
        <v>42003</v>
      </c>
      <c r="C54" s="49" t="s">
        <v>524</v>
      </c>
      <c r="D54" s="54" t="s">
        <v>449</v>
      </c>
      <c r="E54" s="54" t="s">
        <v>454</v>
      </c>
      <c r="F54" s="54" t="s">
        <v>454</v>
      </c>
      <c r="G54" s="54" t="s">
        <v>457</v>
      </c>
      <c r="H54" s="54" t="s">
        <v>2162</v>
      </c>
      <c r="I54" s="54"/>
    </row>
    <row r="55" spans="1:9" ht="12">
      <c r="A55" s="26" t="s">
        <v>843</v>
      </c>
      <c r="B55" s="34">
        <v>42006</v>
      </c>
      <c r="C55" s="49" t="s">
        <v>554</v>
      </c>
      <c r="D55" s="54" t="s">
        <v>449</v>
      </c>
      <c r="E55" s="54" t="s">
        <v>454</v>
      </c>
      <c r="F55" s="54" t="s">
        <v>454</v>
      </c>
      <c r="G55" s="54" t="s">
        <v>454</v>
      </c>
      <c r="H55" s="54" t="s">
        <v>2093</v>
      </c>
      <c r="I55" s="54"/>
    </row>
    <row r="56" spans="1:9" ht="12">
      <c r="A56" s="26" t="s">
        <v>843</v>
      </c>
      <c r="B56" s="34">
        <v>42028</v>
      </c>
      <c r="C56" s="49" t="s">
        <v>796</v>
      </c>
      <c r="D56" s="54" t="s">
        <v>449</v>
      </c>
      <c r="E56" s="54" t="s">
        <v>454</v>
      </c>
      <c r="F56" s="54" t="s">
        <v>454</v>
      </c>
      <c r="G56" s="54" t="s">
        <v>457</v>
      </c>
      <c r="H56" s="54" t="s">
        <v>2162</v>
      </c>
      <c r="I56" s="54"/>
    </row>
    <row r="57" spans="1:9" ht="12">
      <c r="A57" s="26" t="s">
        <v>843</v>
      </c>
      <c r="B57" s="34">
        <v>42004</v>
      </c>
      <c r="C57" s="49" t="s">
        <v>546</v>
      </c>
      <c r="D57" s="54" t="s">
        <v>449</v>
      </c>
      <c r="E57" s="54" t="s">
        <v>454</v>
      </c>
      <c r="F57" s="54" t="s">
        <v>454</v>
      </c>
      <c r="G57" s="54" t="s">
        <v>454</v>
      </c>
      <c r="H57" s="54" t="s">
        <v>2093</v>
      </c>
      <c r="I57" s="54"/>
    </row>
    <row r="58" spans="1:9" ht="12">
      <c r="A58" s="26" t="s">
        <v>843</v>
      </c>
      <c r="B58" s="34">
        <v>42011</v>
      </c>
      <c r="C58" s="49" t="s">
        <v>651</v>
      </c>
      <c r="D58" s="54" t="s">
        <v>449</v>
      </c>
      <c r="E58" s="54" t="s">
        <v>454</v>
      </c>
      <c r="F58" s="54" t="s">
        <v>454</v>
      </c>
      <c r="G58" s="54" t="s">
        <v>454</v>
      </c>
      <c r="H58" s="54" t="s">
        <v>2093</v>
      </c>
      <c r="I58" s="54"/>
    </row>
    <row r="59" spans="1:9" ht="12">
      <c r="A59" s="26" t="s">
        <v>841</v>
      </c>
      <c r="B59" s="34">
        <v>24134</v>
      </c>
      <c r="C59" s="49" t="s">
        <v>735</v>
      </c>
      <c r="D59" s="54" t="s">
        <v>417</v>
      </c>
      <c r="E59" s="54" t="s">
        <v>413</v>
      </c>
      <c r="F59" s="54" t="s">
        <v>413</v>
      </c>
      <c r="G59" s="54" t="s">
        <v>413</v>
      </c>
      <c r="H59" s="54" t="s">
        <v>2268</v>
      </c>
      <c r="I59" s="54"/>
    </row>
    <row r="60" spans="1:9" ht="12">
      <c r="A60" s="26" t="s">
        <v>841</v>
      </c>
      <c r="B60" s="34">
        <v>24020</v>
      </c>
      <c r="C60" s="49" t="s">
        <v>559</v>
      </c>
      <c r="D60" s="54" t="s">
        <v>417</v>
      </c>
      <c r="E60" s="54" t="s">
        <v>413</v>
      </c>
      <c r="F60" s="54" t="s">
        <v>413</v>
      </c>
      <c r="G60" s="54" t="s">
        <v>413</v>
      </c>
      <c r="H60" s="54" t="s">
        <v>2268</v>
      </c>
      <c r="I60" s="54"/>
    </row>
    <row r="61" spans="1:9" ht="12">
      <c r="A61" s="26" t="s">
        <v>841</v>
      </c>
      <c r="B61" s="34">
        <v>24008</v>
      </c>
      <c r="C61" s="49" t="s">
        <v>521</v>
      </c>
      <c r="D61" s="54" t="s">
        <v>417</v>
      </c>
      <c r="E61" s="54" t="s">
        <v>413</v>
      </c>
      <c r="F61" s="54" t="s">
        <v>413</v>
      </c>
      <c r="G61" s="54" t="s">
        <v>413</v>
      </c>
      <c r="H61" s="54" t="s">
        <v>2268</v>
      </c>
      <c r="I61" s="54"/>
    </row>
    <row r="62" spans="1:9" ht="12">
      <c r="A62" s="26" t="s">
        <v>842</v>
      </c>
      <c r="B62" s="34">
        <v>32003</v>
      </c>
      <c r="C62" s="49" t="s">
        <v>560</v>
      </c>
      <c r="D62" s="54" t="s">
        <v>446</v>
      </c>
      <c r="E62" s="54" t="s">
        <v>446</v>
      </c>
      <c r="F62" s="54" t="s">
        <v>427</v>
      </c>
      <c r="G62" s="54" t="s">
        <v>427</v>
      </c>
      <c r="H62" s="54" t="s">
        <v>2231</v>
      </c>
      <c r="I62" s="54"/>
    </row>
    <row r="63" spans="1:9" ht="12">
      <c r="A63" s="26" t="s">
        <v>842</v>
      </c>
      <c r="B63" s="34">
        <v>32006</v>
      </c>
      <c r="C63" s="49" t="s">
        <v>614</v>
      </c>
      <c r="D63" s="54" t="s">
        <v>446</v>
      </c>
      <c r="E63" s="54" t="s">
        <v>446</v>
      </c>
      <c r="F63" s="54" t="s">
        <v>427</v>
      </c>
      <c r="G63" s="54" t="s">
        <v>427</v>
      </c>
      <c r="H63" s="54" t="s">
        <v>2231</v>
      </c>
      <c r="I63" s="54"/>
    </row>
    <row r="64" spans="1:9" ht="12">
      <c r="A64" s="26" t="s">
        <v>843</v>
      </c>
      <c r="B64" s="34">
        <v>43018</v>
      </c>
      <c r="C64" s="49" t="s">
        <v>797</v>
      </c>
      <c r="D64" s="54" t="s">
        <v>464</v>
      </c>
      <c r="E64" s="54" t="s">
        <v>464</v>
      </c>
      <c r="F64" s="54" t="s">
        <v>458</v>
      </c>
      <c r="G64" s="54" t="s">
        <v>463</v>
      </c>
      <c r="H64" s="54" t="s">
        <v>1055</v>
      </c>
      <c r="I64" s="54"/>
    </row>
    <row r="65" spans="1:9" ht="12">
      <c r="A65" s="26" t="s">
        <v>843</v>
      </c>
      <c r="B65" s="34">
        <v>43014</v>
      </c>
      <c r="C65" s="49" t="s">
        <v>742</v>
      </c>
      <c r="D65" s="54" t="s">
        <v>464</v>
      </c>
      <c r="E65" s="54" t="s">
        <v>464</v>
      </c>
      <c r="F65" s="54" t="s">
        <v>458</v>
      </c>
      <c r="G65" s="54" t="s">
        <v>458</v>
      </c>
      <c r="H65" s="54" t="s">
        <v>357</v>
      </c>
      <c r="I65" s="54"/>
    </row>
    <row r="66" spans="1:9" ht="12">
      <c r="A66" s="26" t="s">
        <v>843</v>
      </c>
      <c r="B66" s="34">
        <v>44019</v>
      </c>
      <c r="C66" s="49" t="s">
        <v>569</v>
      </c>
      <c r="D66" s="54" t="s">
        <v>464</v>
      </c>
      <c r="E66" s="54" t="s">
        <v>464</v>
      </c>
      <c r="F66" s="54" t="s">
        <v>458</v>
      </c>
      <c r="G66" s="54" t="s">
        <v>463</v>
      </c>
      <c r="H66" s="54" t="s">
        <v>1055</v>
      </c>
      <c r="I66" s="54"/>
    </row>
    <row r="67" spans="1:9" ht="12">
      <c r="A67" s="26" t="s">
        <v>843</v>
      </c>
      <c r="B67" s="34">
        <v>43007</v>
      </c>
      <c r="C67" s="49" t="s">
        <v>627</v>
      </c>
      <c r="D67" s="54" t="s">
        <v>464</v>
      </c>
      <c r="E67" s="54" t="s">
        <v>464</v>
      </c>
      <c r="F67" s="54" t="s">
        <v>458</v>
      </c>
      <c r="G67" s="54" t="s">
        <v>458</v>
      </c>
      <c r="H67" s="54" t="s">
        <v>357</v>
      </c>
      <c r="I67" s="54"/>
    </row>
    <row r="68" spans="1:9" ht="12">
      <c r="A68" s="26" t="s">
        <v>843</v>
      </c>
      <c r="B68" s="34">
        <v>44049</v>
      </c>
      <c r="C68" s="49" t="s">
        <v>698</v>
      </c>
      <c r="D68" s="54" t="s">
        <v>464</v>
      </c>
      <c r="E68" s="54" t="s">
        <v>464</v>
      </c>
      <c r="F68" s="54" t="s">
        <v>458</v>
      </c>
      <c r="G68" s="54" t="s">
        <v>460</v>
      </c>
      <c r="H68" s="54" t="s">
        <v>933</v>
      </c>
      <c r="I68" s="54"/>
    </row>
    <row r="69" spans="1:9" ht="12">
      <c r="A69" s="26" t="s">
        <v>843</v>
      </c>
      <c r="B69" s="34">
        <v>43010</v>
      </c>
      <c r="C69" s="49" t="s">
        <v>678</v>
      </c>
      <c r="D69" s="54" t="s">
        <v>464</v>
      </c>
      <c r="E69" s="54" t="s">
        <v>464</v>
      </c>
      <c r="F69" s="54" t="s">
        <v>458</v>
      </c>
      <c r="G69" s="54" t="s">
        <v>459</v>
      </c>
      <c r="H69" s="54" t="s">
        <v>904</v>
      </c>
      <c r="I69" s="54"/>
    </row>
    <row r="70" spans="1:9" ht="12">
      <c r="A70" s="26" t="s">
        <v>843</v>
      </c>
      <c r="B70" s="34">
        <v>44080</v>
      </c>
      <c r="C70" s="49" t="s">
        <v>801</v>
      </c>
      <c r="D70" s="54" t="s">
        <v>464</v>
      </c>
      <c r="E70" s="54" t="s">
        <v>464</v>
      </c>
      <c r="F70" s="54" t="s">
        <v>458</v>
      </c>
      <c r="G70" s="54" t="s">
        <v>458</v>
      </c>
      <c r="H70" s="54" t="s">
        <v>357</v>
      </c>
      <c r="I70" s="54"/>
    </row>
    <row r="71" spans="1:9" ht="12">
      <c r="A71" s="26" t="s">
        <v>843</v>
      </c>
      <c r="B71" s="34">
        <v>43002</v>
      </c>
      <c r="C71" s="49" t="s">
        <v>513</v>
      </c>
      <c r="D71" s="54" t="s">
        <v>464</v>
      </c>
      <c r="E71" s="54" t="s">
        <v>464</v>
      </c>
      <c r="F71" s="54" t="s">
        <v>458</v>
      </c>
      <c r="G71" s="54" t="s">
        <v>458</v>
      </c>
      <c r="H71" s="54" t="s">
        <v>357</v>
      </c>
      <c r="I71" s="54"/>
    </row>
    <row r="72" spans="1:9" ht="12">
      <c r="A72" s="26" t="s">
        <v>843</v>
      </c>
      <c r="B72" s="34">
        <v>43005</v>
      </c>
      <c r="C72" s="49" t="s">
        <v>566</v>
      </c>
      <c r="D72" s="54" t="s">
        <v>464</v>
      </c>
      <c r="E72" s="54" t="s">
        <v>464</v>
      </c>
      <c r="F72" s="54" t="s">
        <v>458</v>
      </c>
      <c r="G72" s="54" t="s">
        <v>458</v>
      </c>
      <c r="H72" s="54" t="s">
        <v>357</v>
      </c>
      <c r="I72" s="54"/>
    </row>
    <row r="73" spans="1:9" ht="12">
      <c r="A73" s="26" t="s">
        <v>843</v>
      </c>
      <c r="B73" s="34">
        <v>44001</v>
      </c>
      <c r="C73" s="49" t="s">
        <v>501</v>
      </c>
      <c r="D73" s="54" t="s">
        <v>464</v>
      </c>
      <c r="E73" s="54" t="s">
        <v>464</v>
      </c>
      <c r="F73" s="54" t="s">
        <v>458</v>
      </c>
      <c r="G73" s="54" t="s">
        <v>460</v>
      </c>
      <c r="H73" s="54" t="s">
        <v>933</v>
      </c>
      <c r="I73" s="54"/>
    </row>
    <row r="74" spans="1:9" ht="12">
      <c r="A74" s="26" t="s">
        <v>843</v>
      </c>
      <c r="B74" s="34">
        <v>44072</v>
      </c>
      <c r="C74" s="49" t="s">
        <v>774</v>
      </c>
      <c r="D74" s="54" t="s">
        <v>464</v>
      </c>
      <c r="E74" s="54" t="s">
        <v>464</v>
      </c>
      <c r="F74" s="54" t="s">
        <v>458</v>
      </c>
      <c r="G74" s="54" t="s">
        <v>458</v>
      </c>
      <c r="H74" s="54" t="s">
        <v>357</v>
      </c>
      <c r="I74" s="54"/>
    </row>
    <row r="75" spans="1:9" ht="12">
      <c r="A75" s="26" t="s">
        <v>843</v>
      </c>
      <c r="B75" s="34">
        <v>44029</v>
      </c>
      <c r="C75" s="49" t="s">
        <v>632</v>
      </c>
      <c r="D75" s="54" t="s">
        <v>464</v>
      </c>
      <c r="E75" s="54" t="s">
        <v>464</v>
      </c>
      <c r="F75" s="54" t="s">
        <v>458</v>
      </c>
      <c r="G75" s="54" t="s">
        <v>459</v>
      </c>
      <c r="H75" s="54" t="s">
        <v>904</v>
      </c>
      <c r="I75" s="54"/>
    </row>
    <row r="76" spans="1:9" ht="12">
      <c r="A76" s="26" t="s">
        <v>843</v>
      </c>
      <c r="B76" s="34">
        <v>44036</v>
      </c>
      <c r="C76" s="49" t="s">
        <v>671</v>
      </c>
      <c r="D76" s="54" t="s">
        <v>464</v>
      </c>
      <c r="E76" s="54" t="s">
        <v>464</v>
      </c>
      <c r="F76" s="54" t="s">
        <v>458</v>
      </c>
      <c r="G76" s="54" t="s">
        <v>463</v>
      </c>
      <c r="H76" s="54" t="s">
        <v>1055</v>
      </c>
      <c r="I76" s="54"/>
    </row>
    <row r="77" spans="1:9" ht="12">
      <c r="A77" s="26" t="s">
        <v>840</v>
      </c>
      <c r="B77" s="34">
        <v>13021</v>
      </c>
      <c r="C77" s="49" t="s">
        <v>681</v>
      </c>
      <c r="D77" s="54" t="s">
        <v>2175</v>
      </c>
      <c r="E77" s="54" t="s">
        <v>1366</v>
      </c>
      <c r="F77" s="54" t="s">
        <v>2335</v>
      </c>
      <c r="G77" s="54" t="s">
        <v>2335</v>
      </c>
      <c r="H77" s="54" t="s">
        <v>2335</v>
      </c>
      <c r="I77" s="54"/>
    </row>
    <row r="78" spans="1:9" ht="12">
      <c r="A78" s="26" t="s">
        <v>840</v>
      </c>
      <c r="B78" s="34">
        <v>13016</v>
      </c>
      <c r="C78" s="49" t="s">
        <v>617</v>
      </c>
      <c r="D78" s="54" t="s">
        <v>2175</v>
      </c>
      <c r="E78" s="54" t="s">
        <v>1366</v>
      </c>
      <c r="F78" s="54" t="s">
        <v>2335</v>
      </c>
      <c r="G78" s="54" t="s">
        <v>2335</v>
      </c>
      <c r="H78" s="54" t="s">
        <v>1054</v>
      </c>
      <c r="I78" s="54"/>
    </row>
    <row r="79" spans="1:9" ht="12">
      <c r="A79" s="26" t="s">
        <v>840</v>
      </c>
      <c r="B79" s="34">
        <v>13049</v>
      </c>
      <c r="C79" s="49" t="s">
        <v>781</v>
      </c>
      <c r="D79" s="54" t="s">
        <v>2175</v>
      </c>
      <c r="E79" s="54" t="s">
        <v>1366</v>
      </c>
      <c r="F79" s="54" t="s">
        <v>2335</v>
      </c>
      <c r="G79" s="54" t="s">
        <v>2335</v>
      </c>
      <c r="H79" s="54" t="s">
        <v>1054</v>
      </c>
      <c r="I79" s="54"/>
    </row>
    <row r="80" spans="1:9" ht="12">
      <c r="A80" s="26" t="s">
        <v>840</v>
      </c>
      <c r="B80" s="34">
        <v>13008</v>
      </c>
      <c r="C80" s="49" t="s">
        <v>572</v>
      </c>
      <c r="D80" s="54" t="s">
        <v>2175</v>
      </c>
      <c r="E80" s="54" t="s">
        <v>1366</v>
      </c>
      <c r="F80" s="54" t="s">
        <v>2335</v>
      </c>
      <c r="G80" s="54" t="s">
        <v>2335</v>
      </c>
      <c r="H80" s="54" t="s">
        <v>2335</v>
      </c>
      <c r="I80" s="54"/>
    </row>
    <row r="81" spans="1:9" ht="12">
      <c r="A81" s="26" t="s">
        <v>840</v>
      </c>
      <c r="B81" s="34">
        <v>13013</v>
      </c>
      <c r="C81" s="49" t="s">
        <v>601</v>
      </c>
      <c r="D81" s="54" t="s">
        <v>2175</v>
      </c>
      <c r="E81" s="54" t="s">
        <v>1366</v>
      </c>
      <c r="F81" s="54" t="s">
        <v>2335</v>
      </c>
      <c r="G81" s="54" t="s">
        <v>2335</v>
      </c>
      <c r="H81" s="54" t="s">
        <v>1054</v>
      </c>
      <c r="I81" s="54"/>
    </row>
    <row r="82" spans="1:9" ht="12">
      <c r="A82" s="26" t="s">
        <v>840</v>
      </c>
      <c r="B82" s="34">
        <v>13053</v>
      </c>
      <c r="C82" s="49" t="s">
        <v>646</v>
      </c>
      <c r="D82" s="54" t="s">
        <v>2175</v>
      </c>
      <c r="E82" s="54" t="s">
        <v>1366</v>
      </c>
      <c r="F82" s="54" t="s">
        <v>2335</v>
      </c>
      <c r="G82" s="54" t="s">
        <v>2335</v>
      </c>
      <c r="H82" s="54" t="s">
        <v>2335</v>
      </c>
      <c r="I82" s="54"/>
    </row>
    <row r="83" spans="1:9" ht="12">
      <c r="A83" s="26" t="s">
        <v>844</v>
      </c>
      <c r="B83" s="34">
        <v>71016</v>
      </c>
      <c r="C83" s="49" t="s">
        <v>574</v>
      </c>
      <c r="D83" s="54" t="s">
        <v>475</v>
      </c>
      <c r="E83" s="54" t="s">
        <v>475</v>
      </c>
      <c r="F83" s="54" t="s">
        <v>475</v>
      </c>
      <c r="G83" s="54" t="s">
        <v>475</v>
      </c>
      <c r="H83" s="54" t="s">
        <v>2306</v>
      </c>
      <c r="I83" s="54"/>
    </row>
    <row r="84" spans="1:9" ht="12">
      <c r="A84" s="26" t="s">
        <v>844</v>
      </c>
      <c r="B84" s="34">
        <v>71067</v>
      </c>
      <c r="C84" s="49" t="s">
        <v>808</v>
      </c>
      <c r="D84" s="54" t="s">
        <v>475</v>
      </c>
      <c r="E84" s="54" t="s">
        <v>475</v>
      </c>
      <c r="F84" s="54" t="s">
        <v>475</v>
      </c>
      <c r="G84" s="54" t="s">
        <v>475</v>
      </c>
      <c r="H84" s="54" t="s">
        <v>475</v>
      </c>
      <c r="I84" s="54"/>
    </row>
    <row r="85" spans="1:9" ht="12">
      <c r="A85" s="26" t="s">
        <v>844</v>
      </c>
      <c r="B85" s="34">
        <v>71047</v>
      </c>
      <c r="C85" s="49" t="s">
        <v>709</v>
      </c>
      <c r="D85" s="54" t="s">
        <v>475</v>
      </c>
      <c r="E85" s="54" t="s">
        <v>475</v>
      </c>
      <c r="F85" s="54" t="s">
        <v>475</v>
      </c>
      <c r="G85" s="54" t="s">
        <v>475</v>
      </c>
      <c r="H85" s="54" t="s">
        <v>2306</v>
      </c>
      <c r="I85" s="54"/>
    </row>
    <row r="86" spans="1:9" ht="12">
      <c r="A86" s="26" t="s">
        <v>844</v>
      </c>
      <c r="B86" s="34">
        <v>71002</v>
      </c>
      <c r="C86" s="49" t="s">
        <v>511</v>
      </c>
      <c r="D86" s="54" t="s">
        <v>475</v>
      </c>
      <c r="E86" s="54" t="s">
        <v>475</v>
      </c>
      <c r="F86" s="54" t="s">
        <v>475</v>
      </c>
      <c r="G86" s="54" t="s">
        <v>475</v>
      </c>
      <c r="H86" s="54" t="s">
        <v>2306</v>
      </c>
      <c r="I86" s="54"/>
    </row>
    <row r="87" spans="1:9" ht="12">
      <c r="A87" s="26" t="s">
        <v>843</v>
      </c>
      <c r="B87" s="34">
        <v>44043</v>
      </c>
      <c r="C87" s="49" t="s">
        <v>687</v>
      </c>
      <c r="D87" s="54" t="s">
        <v>464</v>
      </c>
      <c r="E87" s="54" t="s">
        <v>464</v>
      </c>
      <c r="F87" s="54" t="s">
        <v>464</v>
      </c>
      <c r="G87" s="54" t="s">
        <v>465</v>
      </c>
      <c r="H87" s="54" t="s">
        <v>2082</v>
      </c>
      <c r="I87" s="54"/>
    </row>
    <row r="88" spans="1:9" ht="12">
      <c r="A88" s="26" t="s">
        <v>843</v>
      </c>
      <c r="B88" s="34">
        <v>44073</v>
      </c>
      <c r="C88" s="49" t="s">
        <v>776</v>
      </c>
      <c r="D88" s="54" t="s">
        <v>464</v>
      </c>
      <c r="E88" s="54" t="s">
        <v>464</v>
      </c>
      <c r="F88" s="54" t="s">
        <v>464</v>
      </c>
      <c r="G88" s="54" t="s">
        <v>462</v>
      </c>
      <c r="H88" s="54" t="s">
        <v>2074</v>
      </c>
      <c r="I88" s="54"/>
    </row>
    <row r="89" spans="1:9" ht="12">
      <c r="A89" s="26" t="s">
        <v>843</v>
      </c>
      <c r="B89" s="34">
        <v>44012</v>
      </c>
      <c r="C89" s="49" t="s">
        <v>550</v>
      </c>
      <c r="D89" s="54" t="s">
        <v>464</v>
      </c>
      <c r="E89" s="54" t="s">
        <v>464</v>
      </c>
      <c r="F89" s="54" t="s">
        <v>464</v>
      </c>
      <c r="G89" s="54" t="s">
        <v>464</v>
      </c>
      <c r="H89" s="54" t="s">
        <v>1452</v>
      </c>
      <c r="I89" s="54"/>
    </row>
    <row r="90" spans="1:9" ht="12">
      <c r="A90" s="26" t="s">
        <v>843</v>
      </c>
      <c r="B90" s="34">
        <v>44013</v>
      </c>
      <c r="C90" s="49" t="s">
        <v>557</v>
      </c>
      <c r="D90" s="54" t="s">
        <v>464</v>
      </c>
      <c r="E90" s="54" t="s">
        <v>464</v>
      </c>
      <c r="F90" s="54" t="s">
        <v>464</v>
      </c>
      <c r="G90" s="54" t="s">
        <v>462</v>
      </c>
      <c r="H90" s="54" t="s">
        <v>2074</v>
      </c>
      <c r="I90" s="54"/>
    </row>
    <row r="91" spans="1:9" ht="12">
      <c r="A91" s="26" t="s">
        <v>843</v>
      </c>
      <c r="B91" s="34">
        <v>44034</v>
      </c>
      <c r="C91" s="49" t="s">
        <v>666</v>
      </c>
      <c r="D91" s="54" t="s">
        <v>464</v>
      </c>
      <c r="E91" s="54" t="s">
        <v>464</v>
      </c>
      <c r="F91" s="54" t="s">
        <v>464</v>
      </c>
      <c r="G91" s="54" t="s">
        <v>462</v>
      </c>
      <c r="H91" s="54" t="s">
        <v>2074</v>
      </c>
      <c r="I91" s="54"/>
    </row>
    <row r="92" spans="1:9" ht="12">
      <c r="A92" s="26" t="s">
        <v>843</v>
      </c>
      <c r="B92" s="34">
        <v>44021</v>
      </c>
      <c r="C92" s="49" t="s">
        <v>575</v>
      </c>
      <c r="D92" s="54" t="s">
        <v>464</v>
      </c>
      <c r="E92" s="54" t="s">
        <v>464</v>
      </c>
      <c r="F92" s="54" t="s">
        <v>464</v>
      </c>
      <c r="G92" s="54" t="s">
        <v>464</v>
      </c>
      <c r="H92" s="54" t="s">
        <v>1452</v>
      </c>
      <c r="I92" s="54"/>
    </row>
    <row r="93" spans="1:9" ht="12">
      <c r="A93" s="26" t="s">
        <v>843</v>
      </c>
      <c r="B93" s="34">
        <v>44040</v>
      </c>
      <c r="C93" s="49" t="s">
        <v>684</v>
      </c>
      <c r="D93" s="54" t="s">
        <v>464</v>
      </c>
      <c r="E93" s="54" t="s">
        <v>464</v>
      </c>
      <c r="F93" s="54" t="s">
        <v>464</v>
      </c>
      <c r="G93" s="54" t="s">
        <v>465</v>
      </c>
      <c r="H93" s="54" t="s">
        <v>2082</v>
      </c>
      <c r="I93" s="54"/>
    </row>
    <row r="94" spans="1:9" ht="12">
      <c r="A94" s="26" t="s">
        <v>843</v>
      </c>
      <c r="B94" s="34">
        <v>44020</v>
      </c>
      <c r="C94" s="49" t="s">
        <v>571</v>
      </c>
      <c r="D94" s="54" t="s">
        <v>464</v>
      </c>
      <c r="E94" s="54" t="s">
        <v>464</v>
      </c>
      <c r="F94" s="54" t="s">
        <v>464</v>
      </c>
      <c r="G94" s="54" t="s">
        <v>465</v>
      </c>
      <c r="H94" s="54" t="s">
        <v>2082</v>
      </c>
      <c r="I94" s="54"/>
    </row>
    <row r="95" spans="1:9" ht="12">
      <c r="A95" s="26" t="s">
        <v>843</v>
      </c>
      <c r="B95" s="34">
        <v>44052</v>
      </c>
      <c r="C95" s="49" t="s">
        <v>706</v>
      </c>
      <c r="D95" s="54" t="s">
        <v>464</v>
      </c>
      <c r="E95" s="54" t="s">
        <v>464</v>
      </c>
      <c r="F95" s="54" t="s">
        <v>464</v>
      </c>
      <c r="G95" s="54" t="s">
        <v>465</v>
      </c>
      <c r="H95" s="54" t="s">
        <v>2082</v>
      </c>
      <c r="I95" s="54"/>
    </row>
    <row r="96" spans="1:9" ht="12">
      <c r="A96" s="26" t="s">
        <v>843</v>
      </c>
      <c r="B96" s="34">
        <v>44064</v>
      </c>
      <c r="C96" s="49" t="s">
        <v>748</v>
      </c>
      <c r="D96" s="54" t="s">
        <v>464</v>
      </c>
      <c r="E96" s="54" t="s">
        <v>464</v>
      </c>
      <c r="F96" s="54" t="s">
        <v>464</v>
      </c>
      <c r="G96" s="54" t="s">
        <v>464</v>
      </c>
      <c r="H96" s="54" t="s">
        <v>1452</v>
      </c>
      <c r="I96" s="54"/>
    </row>
    <row r="97" spans="1:9" ht="12">
      <c r="A97" s="26" t="s">
        <v>843</v>
      </c>
      <c r="B97" s="34">
        <v>41018</v>
      </c>
      <c r="C97" s="49" t="s">
        <v>576</v>
      </c>
      <c r="D97" s="54" t="s">
        <v>449</v>
      </c>
      <c r="E97" s="54" t="s">
        <v>450</v>
      </c>
      <c r="F97" s="54" t="s">
        <v>450</v>
      </c>
      <c r="G97" s="54" t="s">
        <v>450</v>
      </c>
      <c r="H97" s="54" t="s">
        <v>1728</v>
      </c>
      <c r="I97" s="54"/>
    </row>
    <row r="98" spans="1:9" ht="12">
      <c r="A98" s="26" t="s">
        <v>841</v>
      </c>
      <c r="B98" s="34">
        <v>23101</v>
      </c>
      <c r="C98" s="49" t="s">
        <v>739</v>
      </c>
      <c r="D98" s="54" t="s">
        <v>493</v>
      </c>
      <c r="E98" s="54" t="s">
        <v>406</v>
      </c>
      <c r="F98" s="54" t="s">
        <v>406</v>
      </c>
      <c r="G98" s="54" t="s">
        <v>403</v>
      </c>
      <c r="H98" s="54" t="s">
        <v>1512</v>
      </c>
      <c r="I98" s="54"/>
    </row>
    <row r="99" spans="1:9" ht="12">
      <c r="A99" s="26" t="s">
        <v>841</v>
      </c>
      <c r="B99" s="34">
        <v>23077</v>
      </c>
      <c r="C99" s="49" t="s">
        <v>750</v>
      </c>
      <c r="D99" s="54" t="s">
        <v>493</v>
      </c>
      <c r="E99" s="54" t="s">
        <v>406</v>
      </c>
      <c r="F99" s="54" t="s">
        <v>406</v>
      </c>
      <c r="G99" s="54" t="s">
        <v>406</v>
      </c>
      <c r="H99" s="54" t="s">
        <v>137</v>
      </c>
      <c r="I99" s="54"/>
    </row>
    <row r="100" spans="1:9" ht="12">
      <c r="A100" s="26" t="s">
        <v>841</v>
      </c>
      <c r="B100" s="34">
        <v>23027</v>
      </c>
      <c r="C100" s="49" t="s">
        <v>586</v>
      </c>
      <c r="D100" s="54" t="s">
        <v>493</v>
      </c>
      <c r="E100" s="54" t="s">
        <v>406</v>
      </c>
      <c r="F100" s="54" t="s">
        <v>406</v>
      </c>
      <c r="G100" s="54" t="s">
        <v>406</v>
      </c>
      <c r="H100" s="54" t="s">
        <v>137</v>
      </c>
      <c r="I100" s="54"/>
    </row>
    <row r="101" spans="1:9" ht="12">
      <c r="A101" s="26" t="s">
        <v>841</v>
      </c>
      <c r="B101" s="34">
        <v>23003</v>
      </c>
      <c r="C101" s="49" t="s">
        <v>519</v>
      </c>
      <c r="D101" s="54" t="s">
        <v>493</v>
      </c>
      <c r="E101" s="54" t="s">
        <v>406</v>
      </c>
      <c r="F101" s="54" t="s">
        <v>406</v>
      </c>
      <c r="G101" s="54" t="s">
        <v>403</v>
      </c>
      <c r="H101" s="54" t="s">
        <v>1512</v>
      </c>
      <c r="I101" s="54"/>
    </row>
    <row r="102" spans="1:9" ht="12">
      <c r="A102" s="26" t="s">
        <v>841</v>
      </c>
      <c r="B102" s="34">
        <v>23064</v>
      </c>
      <c r="C102" s="49" t="s">
        <v>718</v>
      </c>
      <c r="D102" s="54" t="s">
        <v>493</v>
      </c>
      <c r="E102" s="54" t="s">
        <v>406</v>
      </c>
      <c r="F102" s="54" t="s">
        <v>406</v>
      </c>
      <c r="G102" s="54" t="s">
        <v>408</v>
      </c>
      <c r="H102" s="54" t="s">
        <v>1920</v>
      </c>
      <c r="I102" s="54"/>
    </row>
    <row r="103" spans="1:9" ht="12">
      <c r="A103" s="26" t="s">
        <v>841</v>
      </c>
      <c r="B103" s="34">
        <v>23100</v>
      </c>
      <c r="C103" s="49" t="s">
        <v>663</v>
      </c>
      <c r="D103" s="54" t="s">
        <v>493</v>
      </c>
      <c r="E103" s="54" t="s">
        <v>406</v>
      </c>
      <c r="F103" s="54" t="s">
        <v>406</v>
      </c>
      <c r="G103" s="54" t="s">
        <v>403</v>
      </c>
      <c r="H103" s="54" t="s">
        <v>1512</v>
      </c>
      <c r="I103" s="54"/>
    </row>
    <row r="104" spans="1:9" ht="12">
      <c r="A104" s="26" t="s">
        <v>841</v>
      </c>
      <c r="B104" s="34">
        <v>23032</v>
      </c>
      <c r="C104" s="49" t="s">
        <v>600</v>
      </c>
      <c r="D104" s="54" t="s">
        <v>493</v>
      </c>
      <c r="E104" s="54" t="s">
        <v>406</v>
      </c>
      <c r="F104" s="54" t="s">
        <v>406</v>
      </c>
      <c r="G104" s="54" t="s">
        <v>408</v>
      </c>
      <c r="H104" s="54" t="s">
        <v>1920</v>
      </c>
      <c r="I104" s="54"/>
    </row>
    <row r="105" spans="1:9" ht="12">
      <c r="A105" s="26" t="s">
        <v>841</v>
      </c>
      <c r="B105" s="34">
        <v>23098</v>
      </c>
      <c r="C105" s="49" t="s">
        <v>563</v>
      </c>
      <c r="D105" s="54" t="s">
        <v>493</v>
      </c>
      <c r="E105" s="54" t="s">
        <v>406</v>
      </c>
      <c r="F105" s="54" t="s">
        <v>406</v>
      </c>
      <c r="G105" s="54" t="s">
        <v>403</v>
      </c>
      <c r="H105" s="54" t="s">
        <v>1512</v>
      </c>
      <c r="I105" s="54"/>
    </row>
    <row r="106" spans="1:9" ht="12">
      <c r="A106" s="26" t="s">
        <v>841</v>
      </c>
      <c r="B106" s="34">
        <v>23024</v>
      </c>
      <c r="C106" s="49" t="s">
        <v>580</v>
      </c>
      <c r="D106" s="54" t="s">
        <v>493</v>
      </c>
      <c r="E106" s="54" t="s">
        <v>406</v>
      </c>
      <c r="F106" s="54" t="s">
        <v>406</v>
      </c>
      <c r="G106" s="54" t="s">
        <v>408</v>
      </c>
      <c r="H106" s="54" t="s">
        <v>1920</v>
      </c>
      <c r="I106" s="54"/>
    </row>
    <row r="107" spans="1:9" ht="12">
      <c r="A107" s="26" t="s">
        <v>841</v>
      </c>
      <c r="B107" s="34">
        <v>23104</v>
      </c>
      <c r="C107" s="49" t="s">
        <v>655</v>
      </c>
      <c r="D107" s="54" t="s">
        <v>493</v>
      </c>
      <c r="E107" s="54" t="s">
        <v>406</v>
      </c>
      <c r="F107" s="54" t="s">
        <v>406</v>
      </c>
      <c r="G107" s="54" t="s">
        <v>408</v>
      </c>
      <c r="H107" s="54" t="s">
        <v>1920</v>
      </c>
      <c r="I107" s="54"/>
    </row>
    <row r="108" spans="1:9" ht="12">
      <c r="A108" s="26" t="s">
        <v>841</v>
      </c>
      <c r="B108" s="34">
        <v>23023</v>
      </c>
      <c r="C108" s="49" t="s">
        <v>570</v>
      </c>
      <c r="D108" s="54" t="s">
        <v>493</v>
      </c>
      <c r="E108" s="54" t="s">
        <v>406</v>
      </c>
      <c r="F108" s="54" t="s">
        <v>406</v>
      </c>
      <c r="G108" s="54" t="s">
        <v>408</v>
      </c>
      <c r="H108" s="54" t="s">
        <v>1920</v>
      </c>
      <c r="I108" s="54"/>
    </row>
    <row r="109" spans="1:9" ht="12">
      <c r="A109" s="26" t="s">
        <v>841</v>
      </c>
      <c r="B109" s="34">
        <v>23009</v>
      </c>
      <c r="C109" s="49" t="s">
        <v>526</v>
      </c>
      <c r="D109" s="54" t="s">
        <v>493</v>
      </c>
      <c r="E109" s="54" t="s">
        <v>406</v>
      </c>
      <c r="F109" s="54" t="s">
        <v>406</v>
      </c>
      <c r="G109" s="54" t="s">
        <v>408</v>
      </c>
      <c r="H109" s="54" t="s">
        <v>1920</v>
      </c>
      <c r="I109" s="54"/>
    </row>
    <row r="110" spans="1:9" ht="12">
      <c r="A110" s="26" t="s">
        <v>844</v>
      </c>
      <c r="B110" s="34">
        <v>72030</v>
      </c>
      <c r="C110" s="49" t="s">
        <v>717</v>
      </c>
      <c r="D110" s="54" t="s">
        <v>476</v>
      </c>
      <c r="E110" s="54" t="s">
        <v>483</v>
      </c>
      <c r="F110" s="54" t="s">
        <v>476</v>
      </c>
      <c r="G110" s="54" t="s">
        <v>483</v>
      </c>
      <c r="H110" s="54" t="s">
        <v>145</v>
      </c>
      <c r="I110" s="54"/>
    </row>
    <row r="111" spans="1:9" ht="12">
      <c r="A111" s="26" t="s">
        <v>844</v>
      </c>
      <c r="B111" s="34">
        <v>71037</v>
      </c>
      <c r="C111" s="49" t="s">
        <v>673</v>
      </c>
      <c r="D111" s="54" t="s">
        <v>476</v>
      </c>
      <c r="E111" s="54" t="s">
        <v>476</v>
      </c>
      <c r="F111" s="54" t="s">
        <v>476</v>
      </c>
      <c r="G111" s="54" t="s">
        <v>477</v>
      </c>
      <c r="H111" s="54" t="s">
        <v>495</v>
      </c>
      <c r="I111" s="54"/>
    </row>
    <row r="112" spans="1:9" ht="12">
      <c r="A112" s="26" t="s">
        <v>844</v>
      </c>
      <c r="B112" s="34">
        <v>71057</v>
      </c>
      <c r="C112" s="49" t="s">
        <v>760</v>
      </c>
      <c r="D112" s="54" t="s">
        <v>476</v>
      </c>
      <c r="E112" s="54" t="s">
        <v>476</v>
      </c>
      <c r="F112" s="54" t="s">
        <v>476</v>
      </c>
      <c r="G112" s="54" t="s">
        <v>473</v>
      </c>
      <c r="H112" s="54" t="s">
        <v>1449</v>
      </c>
      <c r="I112" s="54"/>
    </row>
    <row r="113" spans="1:9" ht="12">
      <c r="A113" s="26" t="s">
        <v>844</v>
      </c>
      <c r="B113" s="34">
        <v>71011</v>
      </c>
      <c r="C113" s="49" t="s">
        <v>558</v>
      </c>
      <c r="D113" s="54" t="s">
        <v>476</v>
      </c>
      <c r="E113" s="54" t="s">
        <v>476</v>
      </c>
      <c r="F113" s="54" t="s">
        <v>476</v>
      </c>
      <c r="G113" s="54" t="s">
        <v>474</v>
      </c>
      <c r="H113" s="54" t="s">
        <v>1117</v>
      </c>
      <c r="I113" s="54"/>
    </row>
    <row r="114" spans="1:9" ht="12">
      <c r="A114" s="26" t="s">
        <v>844</v>
      </c>
      <c r="B114" s="34">
        <v>72039</v>
      </c>
      <c r="C114" s="49" t="s">
        <v>613</v>
      </c>
      <c r="D114" s="54" t="s">
        <v>476</v>
      </c>
      <c r="E114" s="54" t="s">
        <v>476</v>
      </c>
      <c r="F114" s="54" t="s">
        <v>476</v>
      </c>
      <c r="G114" s="54" t="s">
        <v>484</v>
      </c>
      <c r="H114" s="54" t="s">
        <v>258</v>
      </c>
      <c r="I114" s="54"/>
    </row>
    <row r="115" spans="1:9" ht="12">
      <c r="A115" s="26" t="s">
        <v>844</v>
      </c>
      <c r="B115" s="34">
        <v>71022</v>
      </c>
      <c r="C115" s="49" t="s">
        <v>591</v>
      </c>
      <c r="D115" s="54" t="s">
        <v>476</v>
      </c>
      <c r="E115" s="54" t="s">
        <v>476</v>
      </c>
      <c r="F115" s="54" t="s">
        <v>476</v>
      </c>
      <c r="G115" s="54" t="s">
        <v>476</v>
      </c>
      <c r="H115" s="54" t="s">
        <v>1372</v>
      </c>
      <c r="I115" s="54"/>
    </row>
    <row r="116" spans="1:9" ht="12">
      <c r="A116" s="26" t="s">
        <v>844</v>
      </c>
      <c r="B116" s="34">
        <v>71004</v>
      </c>
      <c r="C116" s="49" t="s">
        <v>522</v>
      </c>
      <c r="D116" s="54" t="s">
        <v>476</v>
      </c>
      <c r="E116" s="54" t="s">
        <v>476</v>
      </c>
      <c r="F116" s="54" t="s">
        <v>476</v>
      </c>
      <c r="G116" s="54" t="s">
        <v>473</v>
      </c>
      <c r="H116" s="54" t="s">
        <v>1449</v>
      </c>
      <c r="I116" s="54"/>
    </row>
    <row r="117" spans="1:9" ht="12">
      <c r="A117" s="26" t="s">
        <v>844</v>
      </c>
      <c r="B117" s="34">
        <v>71069</v>
      </c>
      <c r="C117" s="49" t="s">
        <v>587</v>
      </c>
      <c r="D117" s="54" t="s">
        <v>476</v>
      </c>
      <c r="E117" s="54" t="s">
        <v>476</v>
      </c>
      <c r="F117" s="54" t="s">
        <v>476</v>
      </c>
      <c r="G117" s="54" t="s">
        <v>473</v>
      </c>
      <c r="H117" s="54" t="s">
        <v>1449</v>
      </c>
      <c r="I117" s="54"/>
    </row>
    <row r="118" spans="1:9" ht="12">
      <c r="A118" s="26" t="s">
        <v>844</v>
      </c>
      <c r="B118" s="34">
        <v>71066</v>
      </c>
      <c r="C118" s="49" t="s">
        <v>802</v>
      </c>
      <c r="D118" s="54" t="s">
        <v>476</v>
      </c>
      <c r="E118" s="54" t="s">
        <v>476</v>
      </c>
      <c r="F118" s="54" t="s">
        <v>476</v>
      </c>
      <c r="G118" s="54" t="s">
        <v>484</v>
      </c>
      <c r="H118" s="54" t="s">
        <v>258</v>
      </c>
      <c r="I118" s="54"/>
    </row>
    <row r="119" spans="1:9" ht="12">
      <c r="A119" s="26" t="s">
        <v>844</v>
      </c>
      <c r="B119" s="34">
        <v>73001</v>
      </c>
      <c r="C119" s="49" t="s">
        <v>505</v>
      </c>
      <c r="D119" s="54" t="s">
        <v>476</v>
      </c>
      <c r="E119" s="54" t="s">
        <v>476</v>
      </c>
      <c r="F119" s="54" t="s">
        <v>476</v>
      </c>
      <c r="G119" s="54" t="s">
        <v>474</v>
      </c>
      <c r="H119" s="54" t="s">
        <v>1117</v>
      </c>
      <c r="I119" s="54"/>
    </row>
    <row r="120" spans="1:9" ht="12">
      <c r="A120" s="26" t="s">
        <v>844</v>
      </c>
      <c r="B120" s="34">
        <v>71024</v>
      </c>
      <c r="C120" s="49" t="s">
        <v>599</v>
      </c>
      <c r="D120" s="54" t="s">
        <v>476</v>
      </c>
      <c r="E120" s="54" t="s">
        <v>476</v>
      </c>
      <c r="F120" s="54" t="s">
        <v>476</v>
      </c>
      <c r="G120" s="54" t="s">
        <v>477</v>
      </c>
      <c r="H120" s="54" t="s">
        <v>495</v>
      </c>
      <c r="I120" s="54"/>
    </row>
    <row r="121" spans="1:9" ht="12">
      <c r="A121" s="26" t="s">
        <v>844</v>
      </c>
      <c r="B121" s="34">
        <v>71070</v>
      </c>
      <c r="C121" s="49" t="s">
        <v>604</v>
      </c>
      <c r="D121" s="54" t="s">
        <v>476</v>
      </c>
      <c r="E121" s="54" t="s">
        <v>476</v>
      </c>
      <c r="F121" s="54" t="s">
        <v>476</v>
      </c>
      <c r="G121" s="54" t="s">
        <v>479</v>
      </c>
      <c r="H121" s="54" t="s">
        <v>1025</v>
      </c>
      <c r="I121" s="54"/>
    </row>
    <row r="122" spans="1:9" ht="12">
      <c r="A122" s="26" t="s">
        <v>844</v>
      </c>
      <c r="B122" s="34">
        <v>71020</v>
      </c>
      <c r="C122" s="49" t="s">
        <v>585</v>
      </c>
      <c r="D122" s="54" t="s">
        <v>476</v>
      </c>
      <c r="E122" s="54" t="s">
        <v>476</v>
      </c>
      <c r="F122" s="54" t="s">
        <v>476</v>
      </c>
      <c r="G122" s="54" t="s">
        <v>477</v>
      </c>
      <c r="H122" s="54" t="s">
        <v>495</v>
      </c>
      <c r="I122" s="54"/>
    </row>
    <row r="123" spans="1:9" ht="12">
      <c r="A123" s="26" t="s">
        <v>844</v>
      </c>
      <c r="B123" s="34">
        <v>73098</v>
      </c>
      <c r="C123" s="49" t="s">
        <v>778</v>
      </c>
      <c r="D123" s="54" t="s">
        <v>476</v>
      </c>
      <c r="E123" s="54" t="s">
        <v>476</v>
      </c>
      <c r="F123" s="54" t="s">
        <v>476</v>
      </c>
      <c r="G123" s="54" t="s">
        <v>474</v>
      </c>
      <c r="H123" s="54" t="s">
        <v>1117</v>
      </c>
      <c r="I123" s="54"/>
    </row>
    <row r="124" spans="1:9" ht="12">
      <c r="A124" s="26" t="s">
        <v>844</v>
      </c>
      <c r="B124" s="34">
        <v>73040</v>
      </c>
      <c r="C124" s="49" t="s">
        <v>640</v>
      </c>
      <c r="D124" s="54" t="s">
        <v>476</v>
      </c>
      <c r="E124" s="54" t="s">
        <v>476</v>
      </c>
      <c r="F124" s="54" t="s">
        <v>476</v>
      </c>
      <c r="G124" s="54" t="s">
        <v>474</v>
      </c>
      <c r="H124" s="54" t="s">
        <v>1117</v>
      </c>
      <c r="I124" s="54"/>
    </row>
    <row r="125" spans="1:9" ht="12">
      <c r="A125" s="26" t="s">
        <v>840</v>
      </c>
      <c r="B125" s="34">
        <v>13010</v>
      </c>
      <c r="C125" s="49" t="s">
        <v>582</v>
      </c>
      <c r="D125" s="54" t="s">
        <v>2175</v>
      </c>
      <c r="E125" s="54" t="s">
        <v>2242</v>
      </c>
      <c r="F125" s="54" t="s">
        <v>2242</v>
      </c>
      <c r="G125" s="54" t="s">
        <v>2242</v>
      </c>
      <c r="H125" s="54" t="s">
        <v>2242</v>
      </c>
      <c r="I125" s="54"/>
    </row>
    <row r="126" spans="1:9" ht="12">
      <c r="A126" s="26" t="s">
        <v>840</v>
      </c>
      <c r="B126" s="34">
        <v>13011</v>
      </c>
      <c r="C126" s="49" t="s">
        <v>597</v>
      </c>
      <c r="D126" s="54" t="s">
        <v>2175</v>
      </c>
      <c r="E126" s="54" t="s">
        <v>2242</v>
      </c>
      <c r="F126" s="54" t="s">
        <v>2242</v>
      </c>
      <c r="G126" s="54" t="s">
        <v>2242</v>
      </c>
      <c r="H126" s="54" t="s">
        <v>2242</v>
      </c>
      <c r="I126" s="54"/>
    </row>
    <row r="127" spans="1:9" ht="12">
      <c r="A127" s="26" t="s">
        <v>840</v>
      </c>
      <c r="B127" s="34">
        <v>13044</v>
      </c>
      <c r="C127" s="49" t="s">
        <v>772</v>
      </c>
      <c r="D127" s="54" t="s">
        <v>2175</v>
      </c>
      <c r="E127" s="54" t="s">
        <v>2242</v>
      </c>
      <c r="F127" s="54" t="s">
        <v>2242</v>
      </c>
      <c r="G127" s="54" t="s">
        <v>2242</v>
      </c>
      <c r="H127" s="54" t="s">
        <v>2242</v>
      </c>
      <c r="I127" s="54"/>
    </row>
    <row r="128" spans="1:9" ht="12">
      <c r="A128" s="26" t="s">
        <v>840</v>
      </c>
      <c r="B128" s="34">
        <v>13029</v>
      </c>
      <c r="C128" s="49" t="s">
        <v>704</v>
      </c>
      <c r="D128" s="54" t="s">
        <v>2175</v>
      </c>
      <c r="E128" s="54" t="s">
        <v>2242</v>
      </c>
      <c r="F128" s="54" t="s">
        <v>2242</v>
      </c>
      <c r="G128" s="54" t="s">
        <v>2242</v>
      </c>
      <c r="H128" s="54" t="s">
        <v>2242</v>
      </c>
      <c r="I128" s="54"/>
    </row>
    <row r="129" spans="1:9" ht="12">
      <c r="A129" s="26" t="s">
        <v>840</v>
      </c>
      <c r="B129" s="34">
        <v>13012</v>
      </c>
      <c r="C129" s="49" t="s">
        <v>598</v>
      </c>
      <c r="D129" s="54" t="s">
        <v>2175</v>
      </c>
      <c r="E129" s="54" t="s">
        <v>2242</v>
      </c>
      <c r="F129" s="54" t="s">
        <v>2242</v>
      </c>
      <c r="G129" s="54" t="s">
        <v>2242</v>
      </c>
      <c r="H129" s="54" t="s">
        <v>2242</v>
      </c>
      <c r="I129" s="54"/>
    </row>
    <row r="130" spans="1:9" ht="12">
      <c r="A130" s="26" t="s">
        <v>840</v>
      </c>
      <c r="B130" s="34">
        <v>13014</v>
      </c>
      <c r="C130" s="49" t="s">
        <v>611</v>
      </c>
      <c r="D130" s="54" t="s">
        <v>2175</v>
      </c>
      <c r="E130" s="54" t="s">
        <v>2175</v>
      </c>
      <c r="F130" s="54" t="s">
        <v>372</v>
      </c>
      <c r="G130" s="54" t="s">
        <v>372</v>
      </c>
      <c r="H130" s="54" t="s">
        <v>372</v>
      </c>
      <c r="I130" s="54"/>
    </row>
    <row r="131" spans="1:9" ht="12">
      <c r="A131" s="26" t="s">
        <v>840</v>
      </c>
      <c r="B131" s="34">
        <v>13037</v>
      </c>
      <c r="C131" s="49" t="s">
        <v>727</v>
      </c>
      <c r="D131" s="54" t="s">
        <v>2175</v>
      </c>
      <c r="E131" s="54" t="s">
        <v>2175</v>
      </c>
      <c r="F131" s="54" t="s">
        <v>372</v>
      </c>
      <c r="G131" s="54" t="s">
        <v>372</v>
      </c>
      <c r="H131" s="54" t="s">
        <v>372</v>
      </c>
      <c r="I131" s="54"/>
    </row>
    <row r="132" spans="1:9" ht="12">
      <c r="A132" s="26" t="s">
        <v>842</v>
      </c>
      <c r="B132" s="34">
        <v>33040</v>
      </c>
      <c r="C132" s="49" t="s">
        <v>650</v>
      </c>
      <c r="D132" s="54" t="s">
        <v>446</v>
      </c>
      <c r="E132" s="54" t="s">
        <v>428</v>
      </c>
      <c r="F132" s="54" t="s">
        <v>428</v>
      </c>
      <c r="G132" s="54" t="s">
        <v>428</v>
      </c>
      <c r="H132" s="54" t="s">
        <v>198</v>
      </c>
      <c r="I132" s="54"/>
    </row>
    <row r="133" spans="1:9" ht="12">
      <c r="A133" s="26" t="s">
        <v>842</v>
      </c>
      <c r="B133" s="34">
        <v>33039</v>
      </c>
      <c r="C133" s="49" t="s">
        <v>605</v>
      </c>
      <c r="D133" s="54" t="s">
        <v>446</v>
      </c>
      <c r="E133" s="54" t="s">
        <v>428</v>
      </c>
      <c r="F133" s="54" t="s">
        <v>428</v>
      </c>
      <c r="G133" s="54" t="s">
        <v>428</v>
      </c>
      <c r="H133" s="54" t="s">
        <v>198</v>
      </c>
      <c r="I133" s="54"/>
    </row>
    <row r="134" spans="1:9" ht="12">
      <c r="A134" s="26" t="s">
        <v>842</v>
      </c>
      <c r="B134" s="34">
        <v>32030</v>
      </c>
      <c r="C134" s="49" t="s">
        <v>670</v>
      </c>
      <c r="D134" s="54" t="s">
        <v>446</v>
      </c>
      <c r="E134" s="54" t="s">
        <v>428</v>
      </c>
      <c r="F134" s="54" t="s">
        <v>428</v>
      </c>
      <c r="G134" s="54" t="s">
        <v>428</v>
      </c>
      <c r="H134" s="54" t="s">
        <v>198</v>
      </c>
      <c r="I134" s="54"/>
    </row>
    <row r="135" spans="1:9" ht="12">
      <c r="A135" s="26" t="s">
        <v>842</v>
      </c>
      <c r="B135" s="34">
        <v>33011</v>
      </c>
      <c r="C135" s="49" t="s">
        <v>619</v>
      </c>
      <c r="D135" s="54" t="s">
        <v>446</v>
      </c>
      <c r="E135" s="54" t="s">
        <v>428</v>
      </c>
      <c r="F135" s="54" t="s">
        <v>428</v>
      </c>
      <c r="G135" s="54" t="s">
        <v>428</v>
      </c>
      <c r="H135" s="54" t="s">
        <v>198</v>
      </c>
      <c r="I135" s="54"/>
    </row>
    <row r="136" spans="1:9" ht="12">
      <c r="A136" s="26" t="s">
        <v>842</v>
      </c>
      <c r="B136" s="34">
        <v>33037</v>
      </c>
      <c r="C136" s="49" t="s">
        <v>803</v>
      </c>
      <c r="D136" s="54" t="s">
        <v>446</v>
      </c>
      <c r="E136" s="54" t="s">
        <v>428</v>
      </c>
      <c r="F136" s="54" t="s">
        <v>428</v>
      </c>
      <c r="G136" s="54" t="s">
        <v>428</v>
      </c>
      <c r="H136" s="54" t="s">
        <v>198</v>
      </c>
      <c r="I136" s="54"/>
    </row>
    <row r="137" spans="1:9" ht="12">
      <c r="A137" s="26" t="s">
        <v>842</v>
      </c>
      <c r="B137" s="34">
        <v>33016</v>
      </c>
      <c r="C137" s="49" t="s">
        <v>689</v>
      </c>
      <c r="D137" s="54" t="s">
        <v>446</v>
      </c>
      <c r="E137" s="54" t="s">
        <v>428</v>
      </c>
      <c r="F137" s="54" t="s">
        <v>428</v>
      </c>
      <c r="G137" s="54" t="s">
        <v>428</v>
      </c>
      <c r="H137" s="54" t="s">
        <v>198</v>
      </c>
      <c r="I137" s="54"/>
    </row>
    <row r="138" spans="1:9" ht="12">
      <c r="A138" s="26" t="s">
        <v>842</v>
      </c>
      <c r="B138" s="34">
        <v>36008</v>
      </c>
      <c r="C138" s="49" t="s">
        <v>621</v>
      </c>
      <c r="D138" s="54" t="s">
        <v>446</v>
      </c>
      <c r="E138" s="54" t="s">
        <v>446</v>
      </c>
      <c r="F138" s="54" t="s">
        <v>444</v>
      </c>
      <c r="G138" s="54" t="s">
        <v>444</v>
      </c>
      <c r="H138" s="54" t="s">
        <v>2105</v>
      </c>
      <c r="I138" s="54"/>
    </row>
    <row r="139" spans="1:9" ht="12">
      <c r="A139" s="26" t="s">
        <v>842</v>
      </c>
      <c r="B139" s="34">
        <v>34025</v>
      </c>
      <c r="C139" s="49" t="s">
        <v>654</v>
      </c>
      <c r="D139" s="54" t="s">
        <v>446</v>
      </c>
      <c r="E139" s="54" t="s">
        <v>446</v>
      </c>
      <c r="F139" s="54" t="s">
        <v>444</v>
      </c>
      <c r="G139" s="54" t="s">
        <v>444</v>
      </c>
      <c r="H139" s="54" t="s">
        <v>2105</v>
      </c>
      <c r="I139" s="54"/>
    </row>
    <row r="140" spans="1:9" ht="12">
      <c r="A140" s="26" t="s">
        <v>842</v>
      </c>
      <c r="B140" s="34">
        <v>36007</v>
      </c>
      <c r="C140" s="49" t="s">
        <v>620</v>
      </c>
      <c r="D140" s="54" t="s">
        <v>446</v>
      </c>
      <c r="E140" s="54" t="s">
        <v>446</v>
      </c>
      <c r="F140" s="54" t="s">
        <v>444</v>
      </c>
      <c r="G140" s="54" t="s">
        <v>444</v>
      </c>
      <c r="H140" s="54" t="s">
        <v>2105</v>
      </c>
      <c r="I140" s="54"/>
    </row>
    <row r="141" spans="1:9" ht="12">
      <c r="A141" s="26" t="s">
        <v>842</v>
      </c>
      <c r="B141" s="34">
        <v>31043</v>
      </c>
      <c r="C141" s="49" t="s">
        <v>633</v>
      </c>
      <c r="D141" s="54" t="s">
        <v>422</v>
      </c>
      <c r="E141" s="54" t="s">
        <v>422</v>
      </c>
      <c r="F141" s="54" t="s">
        <v>426</v>
      </c>
      <c r="G141" s="54" t="s">
        <v>426</v>
      </c>
      <c r="H141" s="54" t="s">
        <v>1006</v>
      </c>
      <c r="I141" s="54"/>
    </row>
    <row r="142" spans="1:9" ht="12">
      <c r="A142" s="26" t="s">
        <v>842</v>
      </c>
      <c r="B142" s="34">
        <v>34013</v>
      </c>
      <c r="C142" s="49" t="s">
        <v>590</v>
      </c>
      <c r="D142" s="54" t="s">
        <v>430</v>
      </c>
      <c r="E142" s="54" t="s">
        <v>430</v>
      </c>
      <c r="F142" s="54" t="s">
        <v>430</v>
      </c>
      <c r="G142" s="54" t="s">
        <v>431</v>
      </c>
      <c r="H142" s="54" t="s">
        <v>70</v>
      </c>
      <c r="I142" s="54"/>
    </row>
    <row r="143" spans="1:9" ht="12">
      <c r="A143" s="26" t="s">
        <v>842</v>
      </c>
      <c r="B143" s="34">
        <v>34003</v>
      </c>
      <c r="C143" s="49" t="s">
        <v>514</v>
      </c>
      <c r="D143" s="54" t="s">
        <v>430</v>
      </c>
      <c r="E143" s="54" t="s">
        <v>494</v>
      </c>
      <c r="F143" s="54" t="s">
        <v>430</v>
      </c>
      <c r="G143" s="54" t="s">
        <v>441</v>
      </c>
      <c r="H143" s="54" t="s">
        <v>1333</v>
      </c>
      <c r="I143" s="54"/>
    </row>
    <row r="144" spans="1:9" ht="12">
      <c r="A144" s="26" t="s">
        <v>842</v>
      </c>
      <c r="B144" s="34">
        <v>34022</v>
      </c>
      <c r="C144" s="49" t="s">
        <v>641</v>
      </c>
      <c r="D144" s="54" t="s">
        <v>430</v>
      </c>
      <c r="E144" s="54" t="s">
        <v>430</v>
      </c>
      <c r="F144" s="54" t="s">
        <v>430</v>
      </c>
      <c r="G144" s="54" t="s">
        <v>430</v>
      </c>
      <c r="H144" s="54" t="s">
        <v>1822</v>
      </c>
      <c r="I144" s="54"/>
    </row>
    <row r="145" spans="1:9" ht="12">
      <c r="A145" s="26" t="s">
        <v>842</v>
      </c>
      <c r="B145" s="34">
        <v>34042</v>
      </c>
      <c r="C145" s="49" t="s">
        <v>810</v>
      </c>
      <c r="D145" s="54" t="s">
        <v>430</v>
      </c>
      <c r="E145" s="54" t="s">
        <v>430</v>
      </c>
      <c r="F145" s="54" t="s">
        <v>430</v>
      </c>
      <c r="G145" s="54" t="s">
        <v>441</v>
      </c>
      <c r="H145" s="54" t="s">
        <v>1333</v>
      </c>
      <c r="I145" s="54"/>
    </row>
    <row r="146" spans="1:9" ht="12">
      <c r="A146" s="26" t="s">
        <v>842</v>
      </c>
      <c r="B146" s="34">
        <v>34041</v>
      </c>
      <c r="C146" s="49" t="s">
        <v>783</v>
      </c>
      <c r="D146" s="54" t="s">
        <v>430</v>
      </c>
      <c r="E146" s="54" t="s">
        <v>430</v>
      </c>
      <c r="F146" s="54" t="s">
        <v>430</v>
      </c>
      <c r="G146" s="54" t="s">
        <v>440</v>
      </c>
      <c r="H146" s="54" t="s">
        <v>1136</v>
      </c>
      <c r="I146" s="54"/>
    </row>
    <row r="147" spans="1:9" ht="12">
      <c r="A147" s="26" t="s">
        <v>842</v>
      </c>
      <c r="B147" s="34">
        <v>34023</v>
      </c>
      <c r="C147" s="49" t="s">
        <v>645</v>
      </c>
      <c r="D147" s="54" t="s">
        <v>430</v>
      </c>
      <c r="E147" s="54" t="s">
        <v>430</v>
      </c>
      <c r="F147" s="54" t="s">
        <v>430</v>
      </c>
      <c r="G147" s="54" t="s">
        <v>431</v>
      </c>
      <c r="H147" s="54" t="s">
        <v>70</v>
      </c>
      <c r="I147" s="54"/>
    </row>
    <row r="148" spans="1:9" ht="12">
      <c r="A148" s="26" t="s">
        <v>842</v>
      </c>
      <c r="B148" s="34">
        <v>34009</v>
      </c>
      <c r="C148" s="49" t="s">
        <v>551</v>
      </c>
      <c r="D148" s="54" t="s">
        <v>430</v>
      </c>
      <c r="E148" s="54" t="s">
        <v>430</v>
      </c>
      <c r="F148" s="54" t="s">
        <v>430</v>
      </c>
      <c r="G148" s="54" t="s">
        <v>431</v>
      </c>
      <c r="H148" s="54" t="s">
        <v>70</v>
      </c>
      <c r="I148" s="54"/>
    </row>
    <row r="149" spans="1:9" ht="12">
      <c r="A149" s="26" t="s">
        <v>842</v>
      </c>
      <c r="B149" s="34">
        <v>34043</v>
      </c>
      <c r="C149" s="49" t="s">
        <v>752</v>
      </c>
      <c r="D149" s="54" t="s">
        <v>430</v>
      </c>
      <c r="E149" s="54" t="s">
        <v>430</v>
      </c>
      <c r="F149" s="54" t="s">
        <v>430</v>
      </c>
      <c r="G149" s="54" t="s">
        <v>441</v>
      </c>
      <c r="H149" s="54" t="s">
        <v>1333</v>
      </c>
      <c r="I149" s="54"/>
    </row>
    <row r="150" spans="1:9" ht="12">
      <c r="A150" s="26" t="s">
        <v>841</v>
      </c>
      <c r="B150" s="34">
        <v>23038</v>
      </c>
      <c r="C150" s="49" t="s">
        <v>624</v>
      </c>
      <c r="D150" s="54" t="s">
        <v>417</v>
      </c>
      <c r="E150" s="54" t="s">
        <v>417</v>
      </c>
      <c r="F150" s="54" t="s">
        <v>417</v>
      </c>
      <c r="G150" s="54" t="s">
        <v>414</v>
      </c>
      <c r="H150" s="54" t="s">
        <v>1672</v>
      </c>
      <c r="I150" s="54"/>
    </row>
    <row r="151" spans="1:9" ht="12">
      <c r="A151" s="26" t="s">
        <v>841</v>
      </c>
      <c r="B151" s="34">
        <v>24062</v>
      </c>
      <c r="C151" s="49" t="s">
        <v>657</v>
      </c>
      <c r="D151" s="54" t="s">
        <v>417</v>
      </c>
      <c r="E151" s="54" t="s">
        <v>417</v>
      </c>
      <c r="F151" s="54" t="s">
        <v>417</v>
      </c>
      <c r="G151" s="54" t="s">
        <v>417</v>
      </c>
      <c r="H151" s="54" t="s">
        <v>2338</v>
      </c>
      <c r="I151" s="54"/>
    </row>
    <row r="152" spans="1:9" ht="12">
      <c r="A152" s="26" t="s">
        <v>841</v>
      </c>
      <c r="B152" s="34">
        <v>24009</v>
      </c>
      <c r="C152" s="49" t="s">
        <v>525</v>
      </c>
      <c r="D152" s="54" t="s">
        <v>417</v>
      </c>
      <c r="E152" s="54" t="s">
        <v>417</v>
      </c>
      <c r="F152" s="54" t="s">
        <v>417</v>
      </c>
      <c r="G152" s="54" t="s">
        <v>412</v>
      </c>
      <c r="H152" s="54" t="s">
        <v>2022</v>
      </c>
      <c r="I152" s="54"/>
    </row>
    <row r="153" spans="1:9" ht="12">
      <c r="A153" s="26" t="s">
        <v>841</v>
      </c>
      <c r="B153" s="34">
        <v>24038</v>
      </c>
      <c r="C153" s="49" t="s">
        <v>596</v>
      </c>
      <c r="D153" s="54" t="s">
        <v>417</v>
      </c>
      <c r="E153" s="54" t="s">
        <v>417</v>
      </c>
      <c r="F153" s="54" t="s">
        <v>417</v>
      </c>
      <c r="G153" s="54" t="s">
        <v>415</v>
      </c>
      <c r="H153" s="54" t="s">
        <v>312</v>
      </c>
      <c r="I153" s="54"/>
    </row>
    <row r="154" spans="1:9" ht="12">
      <c r="A154" s="26" t="s">
        <v>841</v>
      </c>
      <c r="B154" s="34">
        <v>24045</v>
      </c>
      <c r="C154" s="49" t="s">
        <v>616</v>
      </c>
      <c r="D154" s="54" t="s">
        <v>417</v>
      </c>
      <c r="E154" s="54" t="s">
        <v>417</v>
      </c>
      <c r="F154" s="54" t="s">
        <v>417</v>
      </c>
      <c r="G154" s="54" t="s">
        <v>412</v>
      </c>
      <c r="H154" s="54" t="s">
        <v>2022</v>
      </c>
      <c r="I154" s="54"/>
    </row>
    <row r="155" spans="1:9" ht="12">
      <c r="A155" s="26" t="s">
        <v>841</v>
      </c>
      <c r="B155" s="34">
        <v>24066</v>
      </c>
      <c r="C155" s="49" t="s">
        <v>672</v>
      </c>
      <c r="D155" s="54" t="s">
        <v>417</v>
      </c>
      <c r="E155" s="54" t="s">
        <v>417</v>
      </c>
      <c r="F155" s="54" t="s">
        <v>417</v>
      </c>
      <c r="G155" s="54" t="s">
        <v>418</v>
      </c>
      <c r="H155" s="54" t="s">
        <v>181</v>
      </c>
      <c r="I155" s="54"/>
    </row>
    <row r="156" spans="1:9" ht="12">
      <c r="A156" s="26" t="s">
        <v>841</v>
      </c>
      <c r="B156" s="34">
        <v>24055</v>
      </c>
      <c r="C156" s="49" t="s">
        <v>639</v>
      </c>
      <c r="D156" s="54" t="s">
        <v>417</v>
      </c>
      <c r="E156" s="54" t="s">
        <v>417</v>
      </c>
      <c r="F156" s="54" t="s">
        <v>417</v>
      </c>
      <c r="G156" s="54" t="s">
        <v>415</v>
      </c>
      <c r="H156" s="54" t="s">
        <v>312</v>
      </c>
      <c r="I156" s="54"/>
    </row>
    <row r="157" spans="1:9" ht="12">
      <c r="A157" s="26" t="s">
        <v>841</v>
      </c>
      <c r="B157" s="34">
        <v>24043</v>
      </c>
      <c r="C157" s="49" t="s">
        <v>609</v>
      </c>
      <c r="D157" s="54" t="s">
        <v>417</v>
      </c>
      <c r="E157" s="54" t="s">
        <v>417</v>
      </c>
      <c r="F157" s="54" t="s">
        <v>417</v>
      </c>
      <c r="G157" s="54" t="s">
        <v>418</v>
      </c>
      <c r="H157" s="54" t="s">
        <v>181</v>
      </c>
      <c r="I157" s="54"/>
    </row>
    <row r="158" spans="1:9" ht="12">
      <c r="A158" s="26" t="s">
        <v>841</v>
      </c>
      <c r="B158" s="34">
        <v>24011</v>
      </c>
      <c r="C158" s="49" t="s">
        <v>528</v>
      </c>
      <c r="D158" s="54" t="s">
        <v>417</v>
      </c>
      <c r="E158" s="54" t="s">
        <v>417</v>
      </c>
      <c r="F158" s="54" t="s">
        <v>417</v>
      </c>
      <c r="G158" s="54" t="s">
        <v>412</v>
      </c>
      <c r="H158" s="54" t="s">
        <v>2022</v>
      </c>
      <c r="I158" s="54"/>
    </row>
    <row r="159" spans="1:9" ht="12">
      <c r="A159" s="26" t="s">
        <v>841</v>
      </c>
      <c r="B159" s="34">
        <v>24135</v>
      </c>
      <c r="C159" s="49" t="s">
        <v>762</v>
      </c>
      <c r="D159" s="54" t="s">
        <v>417</v>
      </c>
      <c r="E159" s="54" t="s">
        <v>417</v>
      </c>
      <c r="F159" s="54" t="s">
        <v>417</v>
      </c>
      <c r="G159" s="54" t="s">
        <v>418</v>
      </c>
      <c r="H159" s="54" t="s">
        <v>181</v>
      </c>
      <c r="I159" s="54"/>
    </row>
    <row r="160" spans="1:9" ht="12">
      <c r="A160" s="26" t="s">
        <v>841</v>
      </c>
      <c r="B160" s="34">
        <v>24014</v>
      </c>
      <c r="C160" s="49" t="s">
        <v>535</v>
      </c>
      <c r="D160" s="54" t="s">
        <v>417</v>
      </c>
      <c r="E160" s="54" t="s">
        <v>417</v>
      </c>
      <c r="F160" s="54" t="s">
        <v>417</v>
      </c>
      <c r="G160" s="54" t="s">
        <v>414</v>
      </c>
      <c r="H160" s="54" t="s">
        <v>1672</v>
      </c>
      <c r="I160" s="54"/>
    </row>
    <row r="161" spans="1:9" ht="12">
      <c r="A161" s="26" t="s">
        <v>841</v>
      </c>
      <c r="B161" s="34">
        <v>24033</v>
      </c>
      <c r="C161" s="49" t="s">
        <v>583</v>
      </c>
      <c r="D161" s="54" t="s">
        <v>417</v>
      </c>
      <c r="E161" s="54" t="s">
        <v>417</v>
      </c>
      <c r="F161" s="54" t="s">
        <v>417</v>
      </c>
      <c r="G161" s="54" t="s">
        <v>414</v>
      </c>
      <c r="H161" s="54" t="s">
        <v>1672</v>
      </c>
      <c r="I161" s="54"/>
    </row>
    <row r="162" spans="1:9" ht="12">
      <c r="A162" s="26" t="s">
        <v>841</v>
      </c>
      <c r="B162" s="34">
        <v>24109</v>
      </c>
      <c r="C162" s="49" t="s">
        <v>766</v>
      </c>
      <c r="D162" s="54" t="s">
        <v>417</v>
      </c>
      <c r="E162" s="54" t="s">
        <v>417</v>
      </c>
      <c r="F162" s="54" t="s">
        <v>417</v>
      </c>
      <c r="G162" s="54" t="s">
        <v>414</v>
      </c>
      <c r="H162" s="54" t="s">
        <v>496</v>
      </c>
      <c r="I162" s="54"/>
    </row>
    <row r="163" spans="1:9" ht="12">
      <c r="A163" s="26" t="s">
        <v>841</v>
      </c>
      <c r="B163" s="34">
        <v>24094</v>
      </c>
      <c r="C163" s="49" t="s">
        <v>731</v>
      </c>
      <c r="D163" s="54" t="s">
        <v>417</v>
      </c>
      <c r="E163" s="54" t="s">
        <v>417</v>
      </c>
      <c r="F163" s="54" t="s">
        <v>417</v>
      </c>
      <c r="G163" s="54" t="s">
        <v>418</v>
      </c>
      <c r="H163" s="54" t="s">
        <v>181</v>
      </c>
      <c r="I163" s="54"/>
    </row>
    <row r="164" spans="1:9" ht="12">
      <c r="A164" s="26" t="s">
        <v>841</v>
      </c>
      <c r="B164" s="34">
        <v>24048</v>
      </c>
      <c r="C164" s="49" t="s">
        <v>629</v>
      </c>
      <c r="D164" s="54" t="s">
        <v>417</v>
      </c>
      <c r="E164" s="54" t="s">
        <v>417</v>
      </c>
      <c r="F164" s="54" t="s">
        <v>417</v>
      </c>
      <c r="G164" s="54" t="s">
        <v>414</v>
      </c>
      <c r="H164" s="54" t="s">
        <v>1672</v>
      </c>
      <c r="I164" s="54"/>
    </row>
    <row r="165" spans="1:9" ht="12">
      <c r="A165" s="26" t="s">
        <v>841</v>
      </c>
      <c r="B165" s="34">
        <v>24086</v>
      </c>
      <c r="C165" s="49" t="s">
        <v>713</v>
      </c>
      <c r="D165" s="54" t="s">
        <v>417</v>
      </c>
      <c r="E165" s="54" t="s">
        <v>417</v>
      </c>
      <c r="F165" s="54" t="s">
        <v>417</v>
      </c>
      <c r="G165" s="54" t="s">
        <v>412</v>
      </c>
      <c r="H165" s="54" t="s">
        <v>2022</v>
      </c>
      <c r="I165" s="54"/>
    </row>
    <row r="166" spans="1:9" ht="12">
      <c r="A166" s="26" t="s">
        <v>840</v>
      </c>
      <c r="B166" s="34">
        <v>12021</v>
      </c>
      <c r="C166" s="49" t="s">
        <v>660</v>
      </c>
      <c r="D166" s="54" t="s">
        <v>1434</v>
      </c>
      <c r="E166" s="54" t="s">
        <v>2224</v>
      </c>
      <c r="F166" s="54" t="s">
        <v>2224</v>
      </c>
      <c r="G166" s="54" t="s">
        <v>2224</v>
      </c>
      <c r="H166" s="54" t="s">
        <v>2224</v>
      </c>
      <c r="I166" s="54"/>
    </row>
    <row r="167" spans="1:9" ht="12">
      <c r="A167" s="26" t="s">
        <v>840</v>
      </c>
      <c r="B167" s="34">
        <v>12014</v>
      </c>
      <c r="C167" s="49" t="s">
        <v>594</v>
      </c>
      <c r="D167" s="54" t="s">
        <v>1434</v>
      </c>
      <c r="E167" s="54" t="s">
        <v>2224</v>
      </c>
      <c r="F167" s="54" t="s">
        <v>2224</v>
      </c>
      <c r="G167" s="54" t="s">
        <v>401</v>
      </c>
      <c r="H167" s="54" t="s">
        <v>401</v>
      </c>
      <c r="I167" s="54"/>
    </row>
    <row r="168" spans="1:9" ht="12">
      <c r="A168" s="26" t="s">
        <v>840</v>
      </c>
      <c r="B168" s="34">
        <v>12002</v>
      </c>
      <c r="C168" s="49" t="s">
        <v>523</v>
      </c>
      <c r="D168" s="54" t="s">
        <v>1434</v>
      </c>
      <c r="E168" s="54" t="s">
        <v>2224</v>
      </c>
      <c r="F168" s="54" t="s">
        <v>2224</v>
      </c>
      <c r="G168" s="54" t="s">
        <v>1094</v>
      </c>
      <c r="H168" s="54" t="s">
        <v>1094</v>
      </c>
      <c r="I168" s="54"/>
    </row>
    <row r="169" spans="1:9" ht="12">
      <c r="A169" s="26" t="s">
        <v>840</v>
      </c>
      <c r="B169" s="34">
        <v>12026</v>
      </c>
      <c r="C169" s="49" t="s">
        <v>702</v>
      </c>
      <c r="D169" s="54" t="s">
        <v>1434</v>
      </c>
      <c r="E169" s="54" t="s">
        <v>2224</v>
      </c>
      <c r="F169" s="54" t="s">
        <v>2224</v>
      </c>
      <c r="G169" s="54" t="s">
        <v>1094</v>
      </c>
      <c r="H169" s="54" t="s">
        <v>1094</v>
      </c>
      <c r="I169" s="54"/>
    </row>
    <row r="170" spans="1:9" ht="12">
      <c r="A170" s="26" t="s">
        <v>843</v>
      </c>
      <c r="B170" s="34">
        <v>44045</v>
      </c>
      <c r="C170" s="49" t="s">
        <v>692</v>
      </c>
      <c r="D170" s="54" t="s">
        <v>464</v>
      </c>
      <c r="E170" s="54" t="s">
        <v>464</v>
      </c>
      <c r="F170" s="54" t="s">
        <v>469</v>
      </c>
      <c r="G170" s="54" t="s">
        <v>469</v>
      </c>
      <c r="H170" s="54" t="s">
        <v>1172</v>
      </c>
      <c r="I170" s="54"/>
    </row>
    <row r="171" spans="1:9" ht="12">
      <c r="A171" s="26" t="s">
        <v>843</v>
      </c>
      <c r="B171" s="34">
        <v>46014</v>
      </c>
      <c r="C171" s="49" t="s">
        <v>667</v>
      </c>
      <c r="D171" s="54" t="s">
        <v>464</v>
      </c>
      <c r="E171" s="54" t="s">
        <v>464</v>
      </c>
      <c r="F171" s="54" t="s">
        <v>469</v>
      </c>
      <c r="G171" s="54" t="s">
        <v>469</v>
      </c>
      <c r="H171" s="54" t="s">
        <v>1172</v>
      </c>
      <c r="I171" s="54"/>
    </row>
    <row r="172" spans="1:9" ht="12">
      <c r="A172" s="26" t="s">
        <v>844</v>
      </c>
      <c r="B172" s="34">
        <v>72020</v>
      </c>
      <c r="C172" s="49" t="s">
        <v>668</v>
      </c>
      <c r="D172" s="54" t="s">
        <v>476</v>
      </c>
      <c r="E172" s="54" t="s">
        <v>483</v>
      </c>
      <c r="F172" s="54" t="s">
        <v>481</v>
      </c>
      <c r="G172" s="54" t="s">
        <v>481</v>
      </c>
      <c r="H172" s="54" t="s">
        <v>2120</v>
      </c>
      <c r="I172" s="54"/>
    </row>
    <row r="173" spans="1:9" ht="12">
      <c r="A173" s="26" t="s">
        <v>844</v>
      </c>
      <c r="B173" s="34">
        <v>71034</v>
      </c>
      <c r="C173" s="49" t="s">
        <v>656</v>
      </c>
      <c r="D173" s="54" t="s">
        <v>476</v>
      </c>
      <c r="E173" s="54" t="s">
        <v>483</v>
      </c>
      <c r="F173" s="54" t="s">
        <v>481</v>
      </c>
      <c r="G173" s="54" t="s">
        <v>481</v>
      </c>
      <c r="H173" s="54" t="s">
        <v>2120</v>
      </c>
      <c r="I173" s="54"/>
    </row>
    <row r="174" spans="1:9" ht="12">
      <c r="A174" s="26" t="s">
        <v>844</v>
      </c>
      <c r="B174" s="34">
        <v>72018</v>
      </c>
      <c r="C174" s="49" t="s">
        <v>630</v>
      </c>
      <c r="D174" s="54" t="s">
        <v>475</v>
      </c>
      <c r="E174" s="54" t="s">
        <v>482</v>
      </c>
      <c r="F174" s="54" t="s">
        <v>482</v>
      </c>
      <c r="G174" s="54" t="s">
        <v>482</v>
      </c>
      <c r="H174" s="54" t="s">
        <v>179</v>
      </c>
      <c r="I174" s="54"/>
    </row>
    <row r="175" spans="1:9" ht="12">
      <c r="A175" s="26" t="s">
        <v>844</v>
      </c>
      <c r="B175" s="34">
        <v>72021</v>
      </c>
      <c r="C175" s="49" t="s">
        <v>675</v>
      </c>
      <c r="D175" s="54" t="s">
        <v>475</v>
      </c>
      <c r="E175" s="54" t="s">
        <v>482</v>
      </c>
      <c r="F175" s="54" t="s">
        <v>482</v>
      </c>
      <c r="G175" s="54" t="s">
        <v>482</v>
      </c>
      <c r="H175" s="54" t="s">
        <v>179</v>
      </c>
      <c r="I175" s="54"/>
    </row>
    <row r="176" spans="1:9" ht="12">
      <c r="A176" s="26" t="s">
        <v>844</v>
      </c>
      <c r="B176" s="34">
        <v>72041</v>
      </c>
      <c r="C176" s="49" t="s">
        <v>562</v>
      </c>
      <c r="D176" s="54" t="s">
        <v>475</v>
      </c>
      <c r="E176" s="54" t="s">
        <v>487</v>
      </c>
      <c r="F176" s="54" t="s">
        <v>487</v>
      </c>
      <c r="G176" s="54" t="s">
        <v>487</v>
      </c>
      <c r="H176" s="54" t="s">
        <v>2117</v>
      </c>
      <c r="I176" s="54"/>
    </row>
    <row r="177" spans="1:9" ht="12">
      <c r="A177" s="26" t="s">
        <v>844</v>
      </c>
      <c r="B177" s="34">
        <v>73107</v>
      </c>
      <c r="C177" s="49" t="s">
        <v>676</v>
      </c>
      <c r="D177" s="54" t="s">
        <v>475</v>
      </c>
      <c r="E177" s="54" t="s">
        <v>487</v>
      </c>
      <c r="F177" s="54" t="s">
        <v>487</v>
      </c>
      <c r="G177" s="54" t="s">
        <v>487</v>
      </c>
      <c r="H177" s="54" t="s">
        <v>2117</v>
      </c>
      <c r="I177" s="54"/>
    </row>
    <row r="178" spans="1:9" ht="12">
      <c r="A178" s="26" t="s">
        <v>844</v>
      </c>
      <c r="B178" s="34">
        <v>73042</v>
      </c>
      <c r="C178" s="49" t="s">
        <v>648</v>
      </c>
      <c r="D178" s="54" t="s">
        <v>475</v>
      </c>
      <c r="E178" s="54" t="s">
        <v>487</v>
      </c>
      <c r="F178" s="54" t="s">
        <v>487</v>
      </c>
      <c r="G178" s="54" t="s">
        <v>487</v>
      </c>
      <c r="H178" s="54" t="s">
        <v>2117</v>
      </c>
      <c r="I178" s="54"/>
    </row>
    <row r="179" spans="1:9" ht="12">
      <c r="A179" s="26" t="s">
        <v>840</v>
      </c>
      <c r="B179" s="34">
        <v>12009</v>
      </c>
      <c r="C179" s="49" t="s">
        <v>564</v>
      </c>
      <c r="D179" s="54" t="s">
        <v>1434</v>
      </c>
      <c r="E179" s="54" t="s">
        <v>1434</v>
      </c>
      <c r="F179" s="54" t="s">
        <v>1434</v>
      </c>
      <c r="G179" s="54" t="s">
        <v>2190</v>
      </c>
      <c r="H179" s="54" t="s">
        <v>2190</v>
      </c>
      <c r="I179" s="54"/>
    </row>
    <row r="180" spans="1:9" ht="12">
      <c r="A180" s="26" t="s">
        <v>840</v>
      </c>
      <c r="B180" s="34">
        <v>12025</v>
      </c>
      <c r="C180" s="49" t="s">
        <v>680</v>
      </c>
      <c r="D180" s="54" t="s">
        <v>1434</v>
      </c>
      <c r="E180" s="54" t="s">
        <v>1434</v>
      </c>
      <c r="F180" s="54" t="s">
        <v>1434</v>
      </c>
      <c r="G180" s="54" t="s">
        <v>1434</v>
      </c>
      <c r="H180" s="54" t="s">
        <v>1434</v>
      </c>
      <c r="I180" s="54"/>
    </row>
    <row r="181" spans="1:9" ht="12">
      <c r="A181" s="26" t="s">
        <v>840</v>
      </c>
      <c r="B181" s="34">
        <v>12035</v>
      </c>
      <c r="C181" s="49" t="s">
        <v>741</v>
      </c>
      <c r="D181" s="54" t="s">
        <v>1434</v>
      </c>
      <c r="E181" s="54" t="s">
        <v>1434</v>
      </c>
      <c r="F181" s="54" t="s">
        <v>1434</v>
      </c>
      <c r="G181" s="54" t="s">
        <v>2190</v>
      </c>
      <c r="H181" s="54" t="s">
        <v>2190</v>
      </c>
      <c r="I181" s="54"/>
    </row>
    <row r="182" spans="1:9" ht="12">
      <c r="A182" s="26" t="s">
        <v>840</v>
      </c>
      <c r="B182" s="34">
        <v>12005</v>
      </c>
      <c r="C182" s="49" t="s">
        <v>533</v>
      </c>
      <c r="D182" s="54" t="s">
        <v>1434</v>
      </c>
      <c r="E182" s="54" t="s">
        <v>1434</v>
      </c>
      <c r="F182" s="54" t="s">
        <v>1434</v>
      </c>
      <c r="G182" s="54" t="s">
        <v>2190</v>
      </c>
      <c r="H182" s="54" t="s">
        <v>2190</v>
      </c>
      <c r="I182" s="54"/>
    </row>
    <row r="183" spans="1:9" ht="12">
      <c r="A183" s="26" t="s">
        <v>840</v>
      </c>
      <c r="B183" s="34">
        <v>12029</v>
      </c>
      <c r="C183" s="49" t="s">
        <v>721</v>
      </c>
      <c r="D183" s="54" t="s">
        <v>1434</v>
      </c>
      <c r="E183" s="54" t="s">
        <v>1434</v>
      </c>
      <c r="F183" s="54" t="s">
        <v>1434</v>
      </c>
      <c r="G183" s="54" t="s">
        <v>2190</v>
      </c>
      <c r="H183" s="54" t="s">
        <v>2190</v>
      </c>
      <c r="I183" s="54"/>
    </row>
    <row r="184" spans="1:9" ht="12">
      <c r="A184" s="26" t="s">
        <v>842</v>
      </c>
      <c r="B184" s="34">
        <v>34027</v>
      </c>
      <c r="C184" s="49" t="s">
        <v>685</v>
      </c>
      <c r="D184" s="54" t="s">
        <v>430</v>
      </c>
      <c r="E184" s="54" t="s">
        <v>430</v>
      </c>
      <c r="F184" s="54" t="s">
        <v>438</v>
      </c>
      <c r="G184" s="54" t="s">
        <v>438</v>
      </c>
      <c r="H184" s="54" t="s">
        <v>1051</v>
      </c>
      <c r="I184" s="54"/>
    </row>
    <row r="185" spans="1:9" ht="12">
      <c r="A185" s="26" t="s">
        <v>842</v>
      </c>
      <c r="B185" s="34">
        <v>33029</v>
      </c>
      <c r="C185" s="49" t="s">
        <v>780</v>
      </c>
      <c r="D185" s="54" t="s">
        <v>430</v>
      </c>
      <c r="E185" s="54" t="s">
        <v>430</v>
      </c>
      <c r="F185" s="54" t="s">
        <v>438</v>
      </c>
      <c r="G185" s="54" t="s">
        <v>438</v>
      </c>
      <c r="H185" s="54" t="s">
        <v>1051</v>
      </c>
      <c r="I185" s="54"/>
    </row>
    <row r="186" spans="1:9" ht="12">
      <c r="A186" s="26" t="s">
        <v>840</v>
      </c>
      <c r="B186" s="34">
        <v>13003</v>
      </c>
      <c r="C186" s="49" t="s">
        <v>516</v>
      </c>
      <c r="D186" s="54" t="s">
        <v>2175</v>
      </c>
      <c r="E186" s="54" t="s">
        <v>1366</v>
      </c>
      <c r="F186" s="54" t="s">
        <v>1366</v>
      </c>
      <c r="G186" s="54" t="s">
        <v>1366</v>
      </c>
      <c r="H186" s="54" t="s">
        <v>1366</v>
      </c>
      <c r="I186" s="54"/>
    </row>
    <row r="187" spans="1:9" ht="12">
      <c r="A187" s="26" t="s">
        <v>840</v>
      </c>
      <c r="B187" s="34">
        <v>13025</v>
      </c>
      <c r="C187" s="49" t="s">
        <v>693</v>
      </c>
      <c r="D187" s="54" t="s">
        <v>2175</v>
      </c>
      <c r="E187" s="54" t="s">
        <v>1366</v>
      </c>
      <c r="F187" s="54" t="s">
        <v>1366</v>
      </c>
      <c r="G187" s="54" t="s">
        <v>1366</v>
      </c>
      <c r="H187" s="54" t="s">
        <v>1366</v>
      </c>
      <c r="I187" s="54"/>
    </row>
    <row r="188" spans="1:9" ht="12">
      <c r="A188" s="26" t="s">
        <v>840</v>
      </c>
      <c r="B188" s="34">
        <v>13006</v>
      </c>
      <c r="C188" s="49" t="s">
        <v>556</v>
      </c>
      <c r="D188" s="54" t="s">
        <v>2175</v>
      </c>
      <c r="E188" s="54" t="s">
        <v>1366</v>
      </c>
      <c r="F188" s="54" t="s">
        <v>1366</v>
      </c>
      <c r="G188" s="54" t="s">
        <v>1366</v>
      </c>
      <c r="H188" s="54" t="s">
        <v>1366</v>
      </c>
      <c r="I188" s="54"/>
    </row>
    <row r="189" spans="1:9" ht="12">
      <c r="A189" s="26" t="s">
        <v>840</v>
      </c>
      <c r="B189" s="34">
        <v>11025</v>
      </c>
      <c r="C189" s="49" t="s">
        <v>664</v>
      </c>
      <c r="D189" s="54" t="s">
        <v>1029</v>
      </c>
      <c r="E189" s="54" t="s">
        <v>1029</v>
      </c>
      <c r="F189" s="54" t="s">
        <v>1298</v>
      </c>
      <c r="G189" s="54" t="s">
        <v>1314</v>
      </c>
      <c r="H189" s="54" t="s">
        <v>1314</v>
      </c>
      <c r="I189" s="54"/>
    </row>
    <row r="190" spans="1:9" ht="12">
      <c r="A190" s="26" t="s">
        <v>840</v>
      </c>
      <c r="B190" s="34">
        <v>11013</v>
      </c>
      <c r="C190" s="49" t="s">
        <v>565</v>
      </c>
      <c r="D190" s="54" t="s">
        <v>1029</v>
      </c>
      <c r="E190" s="54" t="s">
        <v>1029</v>
      </c>
      <c r="F190" s="54" t="s">
        <v>1298</v>
      </c>
      <c r="G190" s="54" t="s">
        <v>1298</v>
      </c>
      <c r="H190" s="54" t="s">
        <v>1298</v>
      </c>
      <c r="I190" s="54"/>
    </row>
    <row r="191" spans="1:9" ht="12">
      <c r="A191" s="26" t="s">
        <v>840</v>
      </c>
      <c r="B191" s="34">
        <v>11029</v>
      </c>
      <c r="C191" s="49" t="s">
        <v>695</v>
      </c>
      <c r="D191" s="54" t="s">
        <v>1029</v>
      </c>
      <c r="E191" s="54" t="s">
        <v>1029</v>
      </c>
      <c r="F191" s="54" t="s">
        <v>1298</v>
      </c>
      <c r="G191" s="54" t="s">
        <v>1298</v>
      </c>
      <c r="H191" s="54" t="s">
        <v>1298</v>
      </c>
      <c r="I191" s="54"/>
    </row>
    <row r="192" spans="1:9" ht="12">
      <c r="A192" s="26" t="s">
        <v>840</v>
      </c>
      <c r="B192" s="34">
        <v>11004</v>
      </c>
      <c r="C192" s="49" t="s">
        <v>532</v>
      </c>
      <c r="D192" s="54" t="s">
        <v>1029</v>
      </c>
      <c r="E192" s="54" t="s">
        <v>1029</v>
      </c>
      <c r="F192" s="54" t="s">
        <v>1298</v>
      </c>
      <c r="G192" s="54" t="s">
        <v>1298</v>
      </c>
      <c r="H192" s="54" t="s">
        <v>1298</v>
      </c>
      <c r="I192" s="54"/>
    </row>
    <row r="193" spans="1:9" ht="12">
      <c r="A193" s="26" t="s">
        <v>840</v>
      </c>
      <c r="B193" s="34">
        <v>11021</v>
      </c>
      <c r="C193" s="49" t="s">
        <v>615</v>
      </c>
      <c r="D193" s="54" t="s">
        <v>1029</v>
      </c>
      <c r="E193" s="54" t="s">
        <v>1029</v>
      </c>
      <c r="F193" s="54" t="s">
        <v>1298</v>
      </c>
      <c r="G193" s="54" t="s">
        <v>1298</v>
      </c>
      <c r="H193" s="54" t="s">
        <v>1298</v>
      </c>
      <c r="I193" s="54"/>
    </row>
    <row r="194" spans="1:9" ht="12">
      <c r="A194" s="26" t="s">
        <v>840</v>
      </c>
      <c r="B194" s="34">
        <v>11024</v>
      </c>
      <c r="C194" s="49" t="s">
        <v>636</v>
      </c>
      <c r="D194" s="54" t="s">
        <v>1029</v>
      </c>
      <c r="E194" s="54" t="s">
        <v>1029</v>
      </c>
      <c r="F194" s="54" t="s">
        <v>1298</v>
      </c>
      <c r="G194" s="54" t="s">
        <v>1314</v>
      </c>
      <c r="H194" s="54" t="s">
        <v>1314</v>
      </c>
      <c r="I194" s="54"/>
    </row>
    <row r="195" spans="1:9" ht="12">
      <c r="A195" s="26" t="s">
        <v>844</v>
      </c>
      <c r="B195" s="34">
        <v>72038</v>
      </c>
      <c r="C195" s="49" t="s">
        <v>592</v>
      </c>
      <c r="D195" s="54" t="s">
        <v>476</v>
      </c>
      <c r="E195" s="54" t="s">
        <v>483</v>
      </c>
      <c r="F195" s="54" t="s">
        <v>483</v>
      </c>
      <c r="G195" s="54" t="s">
        <v>483</v>
      </c>
      <c r="H195" s="54" t="s">
        <v>145</v>
      </c>
      <c r="I195" s="54"/>
    </row>
    <row r="196" spans="1:9" ht="12">
      <c r="A196" s="26" t="s">
        <v>844</v>
      </c>
      <c r="B196" s="34">
        <v>72025</v>
      </c>
      <c r="C196" s="49" t="s">
        <v>697</v>
      </c>
      <c r="D196" s="54" t="s">
        <v>476</v>
      </c>
      <c r="E196" s="54" t="s">
        <v>483</v>
      </c>
      <c r="F196" s="54" t="s">
        <v>483</v>
      </c>
      <c r="G196" s="54" t="s">
        <v>483</v>
      </c>
      <c r="H196" s="54" t="s">
        <v>1247</v>
      </c>
      <c r="I196" s="54"/>
    </row>
    <row r="197" spans="1:9" ht="12">
      <c r="A197" s="26" t="s">
        <v>844</v>
      </c>
      <c r="B197" s="34">
        <v>72029</v>
      </c>
      <c r="C197" s="49" t="s">
        <v>716</v>
      </c>
      <c r="D197" s="54" t="s">
        <v>476</v>
      </c>
      <c r="E197" s="54" t="s">
        <v>483</v>
      </c>
      <c r="F197" s="54" t="s">
        <v>483</v>
      </c>
      <c r="G197" s="54" t="s">
        <v>483</v>
      </c>
      <c r="H197" s="54" t="s">
        <v>1247</v>
      </c>
      <c r="I197" s="54"/>
    </row>
    <row r="198" spans="1:9" ht="12">
      <c r="A198" s="26" t="s">
        <v>844</v>
      </c>
      <c r="B198" s="34">
        <v>72037</v>
      </c>
      <c r="C198" s="49" t="s">
        <v>589</v>
      </c>
      <c r="D198" s="54" t="s">
        <v>476</v>
      </c>
      <c r="E198" s="54" t="s">
        <v>483</v>
      </c>
      <c r="F198" s="54" t="s">
        <v>483</v>
      </c>
      <c r="G198" s="54" t="s">
        <v>483</v>
      </c>
      <c r="H198" s="54" t="s">
        <v>145</v>
      </c>
      <c r="I198" s="54"/>
    </row>
    <row r="199" spans="1:9" ht="12">
      <c r="A199" s="26" t="s">
        <v>843</v>
      </c>
      <c r="B199" s="34">
        <v>41048</v>
      </c>
      <c r="C199" s="49" t="s">
        <v>703</v>
      </c>
      <c r="D199" s="54" t="s">
        <v>449</v>
      </c>
      <c r="E199" s="54" t="s">
        <v>450</v>
      </c>
      <c r="F199" s="54" t="s">
        <v>451</v>
      </c>
      <c r="G199" s="54" t="s">
        <v>451</v>
      </c>
      <c r="H199" s="54" t="s">
        <v>1443</v>
      </c>
      <c r="I199" s="54"/>
    </row>
    <row r="200" spans="1:9" ht="12">
      <c r="A200" s="26" t="s">
        <v>842</v>
      </c>
      <c r="B200" s="34">
        <v>35014</v>
      </c>
      <c r="C200" s="49" t="s">
        <v>712</v>
      </c>
      <c r="D200" s="54" t="s">
        <v>443</v>
      </c>
      <c r="E200" s="54" t="s">
        <v>443</v>
      </c>
      <c r="F200" s="54" t="s">
        <v>443</v>
      </c>
      <c r="G200" s="54" t="s">
        <v>442</v>
      </c>
      <c r="H200" s="54" t="s">
        <v>1736</v>
      </c>
      <c r="I200" s="54"/>
    </row>
    <row r="201" spans="1:9" ht="12">
      <c r="A201" s="26" t="s">
        <v>842</v>
      </c>
      <c r="B201" s="34">
        <v>35002</v>
      </c>
      <c r="C201" s="49" t="s">
        <v>543</v>
      </c>
      <c r="D201" s="54" t="s">
        <v>443</v>
      </c>
      <c r="E201" s="54" t="s">
        <v>443</v>
      </c>
      <c r="F201" s="54" t="s">
        <v>443</v>
      </c>
      <c r="G201" s="54" t="s">
        <v>443</v>
      </c>
      <c r="H201" s="54" t="s">
        <v>1028</v>
      </c>
      <c r="I201" s="54"/>
    </row>
    <row r="202" spans="1:9" ht="12">
      <c r="A202" s="26" t="s">
        <v>842</v>
      </c>
      <c r="B202" s="34">
        <v>35013</v>
      </c>
      <c r="C202" s="49" t="s">
        <v>705</v>
      </c>
      <c r="D202" s="54" t="s">
        <v>443</v>
      </c>
      <c r="E202" s="54" t="s">
        <v>443</v>
      </c>
      <c r="F202" s="54" t="s">
        <v>443</v>
      </c>
      <c r="G202" s="54" t="s">
        <v>443</v>
      </c>
      <c r="H202" s="54" t="s">
        <v>1028</v>
      </c>
      <c r="I202" s="54"/>
    </row>
    <row r="203" spans="1:9" ht="12">
      <c r="A203" s="26" t="s">
        <v>842</v>
      </c>
      <c r="B203" s="34">
        <v>35011</v>
      </c>
      <c r="C203" s="49" t="s">
        <v>691</v>
      </c>
      <c r="D203" s="54" t="s">
        <v>443</v>
      </c>
      <c r="E203" s="54" t="s">
        <v>443</v>
      </c>
      <c r="F203" s="54" t="s">
        <v>443</v>
      </c>
      <c r="G203" s="54" t="s">
        <v>442</v>
      </c>
      <c r="H203" s="54" t="s">
        <v>1736</v>
      </c>
      <c r="I203" s="54"/>
    </row>
    <row r="204" spans="1:9" ht="12">
      <c r="A204" s="26" t="s">
        <v>842</v>
      </c>
      <c r="B204" s="34">
        <v>35005</v>
      </c>
      <c r="C204" s="49" t="s">
        <v>578</v>
      </c>
      <c r="D204" s="54" t="s">
        <v>443</v>
      </c>
      <c r="E204" s="54" t="s">
        <v>443</v>
      </c>
      <c r="F204" s="54" t="s">
        <v>443</v>
      </c>
      <c r="G204" s="54" t="s">
        <v>442</v>
      </c>
      <c r="H204" s="54" t="s">
        <v>1736</v>
      </c>
      <c r="I204" s="54"/>
    </row>
    <row r="205" spans="1:9" ht="12">
      <c r="A205" s="26" t="s">
        <v>843</v>
      </c>
      <c r="B205" s="34">
        <v>45064</v>
      </c>
      <c r="C205" s="49" t="s">
        <v>674</v>
      </c>
      <c r="D205" s="54" t="s">
        <v>464</v>
      </c>
      <c r="E205" s="54" t="s">
        <v>466</v>
      </c>
      <c r="F205" s="54" t="s">
        <v>466</v>
      </c>
      <c r="G205" s="54" t="s">
        <v>466</v>
      </c>
      <c r="H205" s="54" t="s">
        <v>1182</v>
      </c>
      <c r="I205" s="54"/>
    </row>
    <row r="206" spans="1:9" ht="12">
      <c r="A206" s="26" t="s">
        <v>843</v>
      </c>
      <c r="B206" s="34">
        <v>45035</v>
      </c>
      <c r="C206" s="49" t="s">
        <v>711</v>
      </c>
      <c r="D206" s="54" t="s">
        <v>464</v>
      </c>
      <c r="E206" s="54" t="s">
        <v>466</v>
      </c>
      <c r="F206" s="54" t="s">
        <v>466</v>
      </c>
      <c r="G206" s="54" t="s">
        <v>466</v>
      </c>
      <c r="H206" s="54" t="s">
        <v>1182</v>
      </c>
      <c r="I206" s="54"/>
    </row>
    <row r="207" spans="1:9" ht="12">
      <c r="A207" s="26" t="s">
        <v>843</v>
      </c>
      <c r="B207" s="34">
        <v>45057</v>
      </c>
      <c r="C207" s="49" t="s">
        <v>799</v>
      </c>
      <c r="D207" s="54" t="s">
        <v>464</v>
      </c>
      <c r="E207" s="54" t="s">
        <v>466</v>
      </c>
      <c r="F207" s="54" t="s">
        <v>466</v>
      </c>
      <c r="G207" s="54" t="s">
        <v>466</v>
      </c>
      <c r="H207" s="54" t="s">
        <v>1182</v>
      </c>
      <c r="I207" s="54"/>
    </row>
    <row r="208" spans="1:9" ht="12">
      <c r="A208" s="26" t="s">
        <v>843</v>
      </c>
      <c r="B208" s="34">
        <v>45017</v>
      </c>
      <c r="C208" s="49" t="s">
        <v>644</v>
      </c>
      <c r="D208" s="54" t="s">
        <v>464</v>
      </c>
      <c r="E208" s="54" t="s">
        <v>466</v>
      </c>
      <c r="F208" s="54" t="s">
        <v>466</v>
      </c>
      <c r="G208" s="54" t="s">
        <v>466</v>
      </c>
      <c r="H208" s="54" t="s">
        <v>1182</v>
      </c>
      <c r="I208" s="54"/>
    </row>
    <row r="209" spans="1:9" ht="12">
      <c r="A209" s="26" t="s">
        <v>843</v>
      </c>
      <c r="B209" s="34">
        <v>45061</v>
      </c>
      <c r="C209" s="49" t="s">
        <v>791</v>
      </c>
      <c r="D209" s="54" t="s">
        <v>464</v>
      </c>
      <c r="E209" s="54" t="s">
        <v>466</v>
      </c>
      <c r="F209" s="54" t="s">
        <v>466</v>
      </c>
      <c r="G209" s="54" t="s">
        <v>466</v>
      </c>
      <c r="H209" s="54" t="s">
        <v>1182</v>
      </c>
      <c r="I209" s="54"/>
    </row>
    <row r="210" spans="1:9" ht="12">
      <c r="A210" s="26" t="s">
        <v>843</v>
      </c>
      <c r="B210" s="34">
        <v>45062</v>
      </c>
      <c r="C210" s="49" t="s">
        <v>612</v>
      </c>
      <c r="D210" s="54" t="s">
        <v>464</v>
      </c>
      <c r="E210" s="54" t="s">
        <v>466</v>
      </c>
      <c r="F210" s="54" t="s">
        <v>466</v>
      </c>
      <c r="G210" s="54" t="s">
        <v>466</v>
      </c>
      <c r="H210" s="54" t="s">
        <v>1182</v>
      </c>
      <c r="I210" s="54"/>
    </row>
    <row r="211" spans="1:9" ht="12">
      <c r="A211" s="26" t="s">
        <v>842</v>
      </c>
      <c r="B211" s="34">
        <v>33021</v>
      </c>
      <c r="C211" s="49" t="s">
        <v>720</v>
      </c>
      <c r="D211" s="54" t="s">
        <v>446</v>
      </c>
      <c r="E211" s="54" t="s">
        <v>428</v>
      </c>
      <c r="F211" s="54" t="s">
        <v>429</v>
      </c>
      <c r="G211" s="54" t="s">
        <v>429</v>
      </c>
      <c r="H211" s="54" t="s">
        <v>1419</v>
      </c>
      <c r="I211" s="54"/>
    </row>
    <row r="212" spans="1:9" ht="12">
      <c r="A212" s="26" t="s">
        <v>842</v>
      </c>
      <c r="B212" s="34">
        <v>33041</v>
      </c>
      <c r="C212" s="49" t="s">
        <v>770</v>
      </c>
      <c r="D212" s="54" t="s">
        <v>446</v>
      </c>
      <c r="E212" s="54" t="s">
        <v>428</v>
      </c>
      <c r="F212" s="54" t="s">
        <v>429</v>
      </c>
      <c r="G212" s="54" t="s">
        <v>429</v>
      </c>
      <c r="H212" s="54" t="s">
        <v>1419</v>
      </c>
      <c r="I212" s="54"/>
    </row>
    <row r="213" spans="1:9" ht="12">
      <c r="A213" s="26" t="s">
        <v>842</v>
      </c>
      <c r="B213" s="34">
        <v>36006</v>
      </c>
      <c r="C213" s="49" t="s">
        <v>610</v>
      </c>
      <c r="D213" s="54" t="s">
        <v>446</v>
      </c>
      <c r="E213" s="54" t="s">
        <v>446</v>
      </c>
      <c r="F213" s="54" t="s">
        <v>446</v>
      </c>
      <c r="G213" s="54" t="s">
        <v>445</v>
      </c>
      <c r="H213" s="54" t="s">
        <v>1536</v>
      </c>
      <c r="I213" s="54"/>
    </row>
    <row r="214" spans="1:9" ht="12">
      <c r="A214" s="26" t="s">
        <v>842</v>
      </c>
      <c r="B214" s="34">
        <v>36011</v>
      </c>
      <c r="C214" s="49" t="s">
        <v>658</v>
      </c>
      <c r="D214" s="54" t="s">
        <v>446</v>
      </c>
      <c r="E214" s="54" t="s">
        <v>446</v>
      </c>
      <c r="F214" s="54" t="s">
        <v>446</v>
      </c>
      <c r="G214" s="54" t="s">
        <v>445</v>
      </c>
      <c r="H214" s="54" t="s">
        <v>1536</v>
      </c>
      <c r="I214" s="54"/>
    </row>
    <row r="215" spans="1:9" ht="12">
      <c r="A215" s="26" t="s">
        <v>842</v>
      </c>
      <c r="B215" s="34">
        <v>36019</v>
      </c>
      <c r="C215" s="49" t="s">
        <v>754</v>
      </c>
      <c r="D215" s="54" t="s">
        <v>446</v>
      </c>
      <c r="E215" s="54" t="s">
        <v>446</v>
      </c>
      <c r="F215" s="54" t="s">
        <v>446</v>
      </c>
      <c r="G215" s="54" t="s">
        <v>445</v>
      </c>
      <c r="H215" s="54" t="s">
        <v>1536</v>
      </c>
      <c r="I215" s="54"/>
    </row>
    <row r="216" spans="1:9" ht="12">
      <c r="A216" s="26" t="s">
        <v>842</v>
      </c>
      <c r="B216" s="34">
        <v>36015</v>
      </c>
      <c r="C216" s="49" t="s">
        <v>728</v>
      </c>
      <c r="D216" s="54" t="s">
        <v>446</v>
      </c>
      <c r="E216" s="54" t="s">
        <v>446</v>
      </c>
      <c r="F216" s="54" t="s">
        <v>446</v>
      </c>
      <c r="G216" s="54" t="s">
        <v>446</v>
      </c>
      <c r="H216" s="54" t="s">
        <v>2323</v>
      </c>
      <c r="I216" s="54"/>
    </row>
    <row r="217" spans="1:9" ht="12">
      <c r="A217" s="26" t="s">
        <v>842</v>
      </c>
      <c r="B217" s="34">
        <v>36012</v>
      </c>
      <c r="C217" s="49" t="s">
        <v>694</v>
      </c>
      <c r="D217" s="54" t="s">
        <v>446</v>
      </c>
      <c r="E217" s="54" t="s">
        <v>446</v>
      </c>
      <c r="F217" s="54" t="s">
        <v>446</v>
      </c>
      <c r="G217" s="54" t="s">
        <v>446</v>
      </c>
      <c r="H217" s="54" t="s">
        <v>2323</v>
      </c>
      <c r="I217" s="54"/>
    </row>
    <row r="218" spans="1:9" ht="12">
      <c r="A218" s="26" t="s">
        <v>842</v>
      </c>
      <c r="B218" s="34">
        <v>36010</v>
      </c>
      <c r="C218" s="49" t="s">
        <v>653</v>
      </c>
      <c r="D218" s="54" t="s">
        <v>446</v>
      </c>
      <c r="E218" s="54" t="s">
        <v>446</v>
      </c>
      <c r="F218" s="54" t="s">
        <v>446</v>
      </c>
      <c r="G218" s="54" t="s">
        <v>446</v>
      </c>
      <c r="H218" s="54" t="s">
        <v>2323</v>
      </c>
      <c r="I218" s="54"/>
    </row>
    <row r="219" spans="1:9" ht="12">
      <c r="A219" s="26" t="s">
        <v>842</v>
      </c>
      <c r="B219" s="34">
        <v>32011</v>
      </c>
      <c r="C219" s="49" t="s">
        <v>637</v>
      </c>
      <c r="D219" s="54" t="s">
        <v>446</v>
      </c>
      <c r="E219" s="54" t="s">
        <v>446</v>
      </c>
      <c r="F219" s="54" t="s">
        <v>446</v>
      </c>
      <c r="G219" s="54" t="s">
        <v>445</v>
      </c>
      <c r="H219" s="54" t="s">
        <v>1536</v>
      </c>
      <c r="I219" s="54"/>
    </row>
    <row r="220" spans="1:9" ht="12">
      <c r="A220" s="26" t="s">
        <v>842</v>
      </c>
      <c r="B220" s="34">
        <v>37020</v>
      </c>
      <c r="C220" s="49" t="s">
        <v>509</v>
      </c>
      <c r="D220" s="54" t="s">
        <v>446</v>
      </c>
      <c r="E220" s="54" t="s">
        <v>446</v>
      </c>
      <c r="F220" s="54" t="s">
        <v>446</v>
      </c>
      <c r="G220" s="54" t="s">
        <v>446</v>
      </c>
      <c r="H220" s="54" t="s">
        <v>2323</v>
      </c>
      <c r="I220" s="54"/>
    </row>
    <row r="221" spans="1:9" ht="12">
      <c r="A221" s="26" t="s">
        <v>843</v>
      </c>
      <c r="B221" s="34">
        <v>45041</v>
      </c>
      <c r="C221" s="49" t="s">
        <v>729</v>
      </c>
      <c r="D221" s="54" t="s">
        <v>464</v>
      </c>
      <c r="E221" s="54" t="s">
        <v>466</v>
      </c>
      <c r="F221" s="54" t="s">
        <v>467</v>
      </c>
      <c r="G221" s="54" t="s">
        <v>467</v>
      </c>
      <c r="H221" s="54" t="s">
        <v>174</v>
      </c>
      <c r="I221" s="54"/>
    </row>
    <row r="222" spans="1:9" ht="12">
      <c r="A222" s="26" t="s">
        <v>843</v>
      </c>
      <c r="B222" s="34">
        <v>45060</v>
      </c>
      <c r="C222" s="49" t="s">
        <v>631</v>
      </c>
      <c r="D222" s="54" t="s">
        <v>464</v>
      </c>
      <c r="E222" s="54" t="s">
        <v>466</v>
      </c>
      <c r="F222" s="54" t="s">
        <v>467</v>
      </c>
      <c r="G222" s="54" t="s">
        <v>467</v>
      </c>
      <c r="H222" s="54" t="s">
        <v>174</v>
      </c>
      <c r="I222" s="54"/>
    </row>
    <row r="223" spans="1:9" ht="12">
      <c r="A223" s="26" t="s">
        <v>840</v>
      </c>
      <c r="B223" s="34">
        <v>11050</v>
      </c>
      <c r="C223" s="49" t="s">
        <v>787</v>
      </c>
      <c r="D223" s="54" t="s">
        <v>1029</v>
      </c>
      <c r="E223" s="54" t="s">
        <v>1258</v>
      </c>
      <c r="F223" s="54" t="s">
        <v>1258</v>
      </c>
      <c r="G223" s="54" t="s">
        <v>1258</v>
      </c>
      <c r="H223" s="54" t="s">
        <v>1258</v>
      </c>
      <c r="I223" s="54"/>
    </row>
    <row r="224" spans="1:9" ht="12">
      <c r="A224" s="26" t="s">
        <v>840</v>
      </c>
      <c r="B224" s="34">
        <v>11040</v>
      </c>
      <c r="C224" s="49" t="s">
        <v>737</v>
      </c>
      <c r="D224" s="54" t="s">
        <v>1029</v>
      </c>
      <c r="E224" s="54" t="s">
        <v>1258</v>
      </c>
      <c r="F224" s="54" t="s">
        <v>1258</v>
      </c>
      <c r="G224" s="54" t="s">
        <v>1033</v>
      </c>
      <c r="H224" s="54" t="s">
        <v>1033</v>
      </c>
      <c r="I224" s="54"/>
    </row>
    <row r="225" spans="1:9" ht="12">
      <c r="A225" s="26" t="s">
        <v>840</v>
      </c>
      <c r="B225" s="34">
        <v>11057</v>
      </c>
      <c r="C225" s="49" t="s">
        <v>679</v>
      </c>
      <c r="D225" s="54" t="s">
        <v>1029</v>
      </c>
      <c r="E225" s="54" t="s">
        <v>1258</v>
      </c>
      <c r="F225" s="54" t="s">
        <v>1258</v>
      </c>
      <c r="G225" s="54" t="s">
        <v>1541</v>
      </c>
      <c r="H225" s="54" t="s">
        <v>1541</v>
      </c>
      <c r="I225" s="54"/>
    </row>
    <row r="226" spans="1:9" ht="12">
      <c r="A226" s="26" t="s">
        <v>840</v>
      </c>
      <c r="B226" s="34">
        <v>11009</v>
      </c>
      <c r="C226" s="49" t="s">
        <v>542</v>
      </c>
      <c r="D226" s="54" t="s">
        <v>1029</v>
      </c>
      <c r="E226" s="54" t="s">
        <v>1258</v>
      </c>
      <c r="F226" s="54" t="s">
        <v>1258</v>
      </c>
      <c r="G226" s="54" t="s">
        <v>2345</v>
      </c>
      <c r="H226" s="54" t="s">
        <v>122</v>
      </c>
      <c r="I226" s="54"/>
    </row>
    <row r="227" spans="1:9" ht="12">
      <c r="A227" s="26" t="s">
        <v>840</v>
      </c>
      <c r="B227" s="34">
        <v>11052</v>
      </c>
      <c r="C227" s="49" t="s">
        <v>790</v>
      </c>
      <c r="D227" s="54" t="s">
        <v>1029</v>
      </c>
      <c r="E227" s="54" t="s">
        <v>1258</v>
      </c>
      <c r="F227" s="54" t="s">
        <v>1258</v>
      </c>
      <c r="G227" s="54" t="s">
        <v>1258</v>
      </c>
      <c r="H227" s="54" t="s">
        <v>1258</v>
      </c>
      <c r="I227" s="54"/>
    </row>
    <row r="228" spans="1:9" ht="12">
      <c r="A228" s="26" t="s">
        <v>840</v>
      </c>
      <c r="B228" s="34">
        <v>11054</v>
      </c>
      <c r="C228" s="49" t="s">
        <v>793</v>
      </c>
      <c r="D228" s="54" t="s">
        <v>1029</v>
      </c>
      <c r="E228" s="54" t="s">
        <v>1258</v>
      </c>
      <c r="F228" s="54" t="s">
        <v>1258</v>
      </c>
      <c r="G228" s="54" t="s">
        <v>2345</v>
      </c>
      <c r="H228" s="54" t="s">
        <v>2345</v>
      </c>
      <c r="I228" s="54"/>
    </row>
    <row r="229" spans="1:9" ht="12">
      <c r="A229" s="26" t="s">
        <v>840</v>
      </c>
      <c r="B229" s="34">
        <v>11055</v>
      </c>
      <c r="C229" s="49" t="s">
        <v>800</v>
      </c>
      <c r="D229" s="54" t="s">
        <v>1029</v>
      </c>
      <c r="E229" s="54" t="s">
        <v>1258</v>
      </c>
      <c r="F229" s="54" t="s">
        <v>1258</v>
      </c>
      <c r="G229" s="54" t="s">
        <v>1541</v>
      </c>
      <c r="H229" s="54" t="s">
        <v>1541</v>
      </c>
      <c r="I229" s="54"/>
    </row>
    <row r="230" spans="1:9" ht="12">
      <c r="A230" s="26" t="s">
        <v>840</v>
      </c>
      <c r="B230" s="34">
        <v>11007</v>
      </c>
      <c r="C230" s="49" t="s">
        <v>538</v>
      </c>
      <c r="D230" s="54" t="s">
        <v>1029</v>
      </c>
      <c r="E230" s="54" t="s">
        <v>1258</v>
      </c>
      <c r="F230" s="54" t="s">
        <v>1258</v>
      </c>
      <c r="G230" s="54" t="s">
        <v>1258</v>
      </c>
      <c r="H230" s="54" t="s">
        <v>1258</v>
      </c>
      <c r="I230" s="54"/>
    </row>
    <row r="231" spans="1:9" ht="12">
      <c r="A231" s="26" t="s">
        <v>840</v>
      </c>
      <c r="B231" s="34">
        <v>11039</v>
      </c>
      <c r="C231" s="49" t="s">
        <v>736</v>
      </c>
      <c r="D231" s="54" t="s">
        <v>1029</v>
      </c>
      <c r="E231" s="54" t="s">
        <v>1258</v>
      </c>
      <c r="F231" s="54" t="s">
        <v>1258</v>
      </c>
      <c r="G231" s="54" t="s">
        <v>1258</v>
      </c>
      <c r="H231" s="54" t="s">
        <v>1258</v>
      </c>
      <c r="I231" s="54"/>
    </row>
    <row r="232" spans="1:9" ht="12">
      <c r="A232" s="26" t="s">
        <v>840</v>
      </c>
      <c r="B232" s="34">
        <v>11035</v>
      </c>
      <c r="C232" s="49" t="s">
        <v>723</v>
      </c>
      <c r="D232" s="54" t="s">
        <v>1029</v>
      </c>
      <c r="E232" s="54" t="s">
        <v>1258</v>
      </c>
      <c r="F232" s="54" t="s">
        <v>1258</v>
      </c>
      <c r="G232" s="54" t="s">
        <v>2345</v>
      </c>
      <c r="H232" s="54" t="s">
        <v>2345</v>
      </c>
      <c r="I232" s="54"/>
    </row>
    <row r="233" spans="1:9" ht="12">
      <c r="A233" s="26" t="s">
        <v>843</v>
      </c>
      <c r="B233" s="34">
        <v>46013</v>
      </c>
      <c r="C233" s="49" t="s">
        <v>643</v>
      </c>
      <c r="D233" s="54" t="s">
        <v>471</v>
      </c>
      <c r="E233" s="54" t="s">
        <v>471</v>
      </c>
      <c r="F233" s="54" t="s">
        <v>471</v>
      </c>
      <c r="G233" s="54" t="s">
        <v>472</v>
      </c>
      <c r="H233" s="54" t="s">
        <v>1190</v>
      </c>
      <c r="I233" s="54"/>
    </row>
    <row r="234" spans="1:9" ht="12">
      <c r="A234" s="26" t="s">
        <v>843</v>
      </c>
      <c r="B234" s="34">
        <v>46020</v>
      </c>
      <c r="C234" s="49" t="s">
        <v>740</v>
      </c>
      <c r="D234" s="54" t="s">
        <v>471</v>
      </c>
      <c r="E234" s="54" t="s">
        <v>471</v>
      </c>
      <c r="F234" s="54" t="s">
        <v>471</v>
      </c>
      <c r="G234" s="54" t="s">
        <v>470</v>
      </c>
      <c r="H234" s="54" t="s">
        <v>170</v>
      </c>
      <c r="I234" s="54"/>
    </row>
    <row r="235" spans="1:9" ht="12">
      <c r="A235" s="26" t="s">
        <v>843</v>
      </c>
      <c r="B235" s="34">
        <v>46021</v>
      </c>
      <c r="C235" s="49" t="s">
        <v>749</v>
      </c>
      <c r="D235" s="54" t="s">
        <v>471</v>
      </c>
      <c r="E235" s="54" t="s">
        <v>471</v>
      </c>
      <c r="F235" s="54" t="s">
        <v>471</v>
      </c>
      <c r="G235" s="54" t="s">
        <v>471</v>
      </c>
      <c r="H235" s="54" t="s">
        <v>1533</v>
      </c>
      <c r="I235" s="54"/>
    </row>
    <row r="236" spans="1:9" ht="12">
      <c r="A236" s="26" t="s">
        <v>843</v>
      </c>
      <c r="B236" s="34">
        <v>42023</v>
      </c>
      <c r="C236" s="49" t="s">
        <v>775</v>
      </c>
      <c r="D236" s="54" t="s">
        <v>471</v>
      </c>
      <c r="E236" s="54" t="s">
        <v>471</v>
      </c>
      <c r="F236" s="54" t="s">
        <v>471</v>
      </c>
      <c r="G236" s="54" t="s">
        <v>455</v>
      </c>
      <c r="H236" s="54" t="s">
        <v>1301</v>
      </c>
      <c r="I236" s="54"/>
    </row>
    <row r="237" spans="1:9" ht="12">
      <c r="A237" s="26" t="s">
        <v>843</v>
      </c>
      <c r="B237" s="34">
        <v>46025</v>
      </c>
      <c r="C237" s="49" t="s">
        <v>757</v>
      </c>
      <c r="D237" s="54" t="s">
        <v>471</v>
      </c>
      <c r="E237" s="54" t="s">
        <v>471</v>
      </c>
      <c r="F237" s="54" t="s">
        <v>471</v>
      </c>
      <c r="G237" s="54" t="s">
        <v>472</v>
      </c>
      <c r="H237" s="54" t="s">
        <v>1190</v>
      </c>
      <c r="I237" s="54"/>
    </row>
    <row r="238" spans="1:9" ht="12">
      <c r="A238" s="26" t="s">
        <v>843</v>
      </c>
      <c r="B238" s="34">
        <v>42008</v>
      </c>
      <c r="C238" s="49" t="s">
        <v>588</v>
      </c>
      <c r="D238" s="54" t="s">
        <v>471</v>
      </c>
      <c r="E238" s="54" t="s">
        <v>471</v>
      </c>
      <c r="F238" s="54" t="s">
        <v>471</v>
      </c>
      <c r="G238" s="54" t="s">
        <v>455</v>
      </c>
      <c r="H238" s="54" t="s">
        <v>1301</v>
      </c>
      <c r="I238" s="54"/>
    </row>
    <row r="239" spans="1:9" ht="12">
      <c r="A239" s="26" t="s">
        <v>843</v>
      </c>
      <c r="B239" s="34">
        <v>46024</v>
      </c>
      <c r="C239" s="49" t="s">
        <v>756</v>
      </c>
      <c r="D239" s="54" t="s">
        <v>471</v>
      </c>
      <c r="E239" s="54" t="s">
        <v>471</v>
      </c>
      <c r="F239" s="54" t="s">
        <v>471</v>
      </c>
      <c r="G239" s="54" t="s">
        <v>470</v>
      </c>
      <c r="H239" s="54" t="s">
        <v>170</v>
      </c>
      <c r="I239" s="54"/>
    </row>
    <row r="240" spans="1:9" ht="12">
      <c r="A240" s="26" t="s">
        <v>844</v>
      </c>
      <c r="B240" s="34">
        <v>73009</v>
      </c>
      <c r="C240" s="49" t="s">
        <v>536</v>
      </c>
      <c r="D240" s="54" t="s">
        <v>476</v>
      </c>
      <c r="E240" s="54" t="s">
        <v>478</v>
      </c>
      <c r="F240" s="54" t="s">
        <v>478</v>
      </c>
      <c r="G240" s="54" t="s">
        <v>478</v>
      </c>
      <c r="H240" s="54" t="s">
        <v>1437</v>
      </c>
      <c r="I240" s="54"/>
    </row>
    <row r="241" spans="1:9" ht="12">
      <c r="A241" s="26" t="s">
        <v>844</v>
      </c>
      <c r="B241" s="34">
        <v>71053</v>
      </c>
      <c r="C241" s="49" t="s">
        <v>751</v>
      </c>
      <c r="D241" s="54" t="s">
        <v>476</v>
      </c>
      <c r="E241" s="54" t="s">
        <v>478</v>
      </c>
      <c r="F241" s="54" t="s">
        <v>478</v>
      </c>
      <c r="G241" s="54" t="s">
        <v>478</v>
      </c>
      <c r="H241" s="54" t="s">
        <v>1437</v>
      </c>
      <c r="I241" s="54"/>
    </row>
    <row r="242" spans="1:9" ht="12">
      <c r="A242" s="26" t="s">
        <v>844</v>
      </c>
      <c r="B242" s="34">
        <v>71045</v>
      </c>
      <c r="C242" s="49" t="s">
        <v>700</v>
      </c>
      <c r="D242" s="54" t="s">
        <v>476</v>
      </c>
      <c r="E242" s="54" t="s">
        <v>478</v>
      </c>
      <c r="F242" s="54" t="s">
        <v>478</v>
      </c>
      <c r="G242" s="54" t="s">
        <v>478</v>
      </c>
      <c r="H242" s="54" t="s">
        <v>1437</v>
      </c>
      <c r="I242" s="54"/>
    </row>
    <row r="243" spans="1:9" ht="12">
      <c r="A243" s="26" t="s">
        <v>844</v>
      </c>
      <c r="B243" s="34">
        <v>71017</v>
      </c>
      <c r="C243" s="49" t="s">
        <v>577</v>
      </c>
      <c r="D243" s="54" t="s">
        <v>476</v>
      </c>
      <c r="E243" s="54" t="s">
        <v>478</v>
      </c>
      <c r="F243" s="54" t="s">
        <v>478</v>
      </c>
      <c r="G243" s="54" t="s">
        <v>478</v>
      </c>
      <c r="H243" s="54" t="s">
        <v>1437</v>
      </c>
      <c r="I243" s="54"/>
    </row>
    <row r="244" spans="1:9" ht="12">
      <c r="A244" s="26" t="s">
        <v>844</v>
      </c>
      <c r="B244" s="34">
        <v>73022</v>
      </c>
      <c r="C244" s="49" t="s">
        <v>593</v>
      </c>
      <c r="D244" s="54" t="s">
        <v>476</v>
      </c>
      <c r="E244" s="54" t="s">
        <v>478</v>
      </c>
      <c r="F244" s="54" t="s">
        <v>478</v>
      </c>
      <c r="G244" s="54" t="s">
        <v>478</v>
      </c>
      <c r="H244" s="54" t="s">
        <v>1437</v>
      </c>
      <c r="I244" s="54"/>
    </row>
    <row r="245" spans="1:9" ht="12">
      <c r="A245" s="26" t="s">
        <v>841</v>
      </c>
      <c r="B245" s="34">
        <v>23033</v>
      </c>
      <c r="C245" s="49" t="s">
        <v>607</v>
      </c>
      <c r="D245" s="54" t="s">
        <v>493</v>
      </c>
      <c r="E245" s="54" t="s">
        <v>493</v>
      </c>
      <c r="F245" s="54" t="s">
        <v>419</v>
      </c>
      <c r="G245" s="54" t="s">
        <v>407</v>
      </c>
      <c r="H245" s="54" t="s">
        <v>1521</v>
      </c>
      <c r="I245" s="54"/>
    </row>
    <row r="246" spans="1:9" ht="12">
      <c r="A246" s="26" t="s">
        <v>841</v>
      </c>
      <c r="B246" s="34">
        <v>24104</v>
      </c>
      <c r="C246" s="49" t="s">
        <v>759</v>
      </c>
      <c r="D246" s="54" t="s">
        <v>493</v>
      </c>
      <c r="E246" s="54" t="s">
        <v>493</v>
      </c>
      <c r="F246" s="54" t="s">
        <v>419</v>
      </c>
      <c r="G246" s="54" t="s">
        <v>419</v>
      </c>
      <c r="H246" s="54" t="s">
        <v>1330</v>
      </c>
      <c r="I246" s="54"/>
    </row>
    <row r="247" spans="1:9" ht="12">
      <c r="A247" s="26" t="s">
        <v>841</v>
      </c>
      <c r="B247" s="34">
        <v>23062</v>
      </c>
      <c r="C247" s="49" t="s">
        <v>715</v>
      </c>
      <c r="D247" s="54" t="s">
        <v>493</v>
      </c>
      <c r="E247" s="54" t="s">
        <v>493</v>
      </c>
      <c r="F247" s="54" t="s">
        <v>419</v>
      </c>
      <c r="G247" s="54" t="s">
        <v>407</v>
      </c>
      <c r="H247" s="54" t="s">
        <v>1521</v>
      </c>
      <c r="I247" s="54"/>
    </row>
    <row r="248" spans="1:9" ht="12">
      <c r="A248" s="26" t="s">
        <v>841</v>
      </c>
      <c r="B248" s="34">
        <v>23094</v>
      </c>
      <c r="C248" s="49" t="s">
        <v>794</v>
      </c>
      <c r="D248" s="54" t="s">
        <v>493</v>
      </c>
      <c r="E248" s="54" t="s">
        <v>493</v>
      </c>
      <c r="F248" s="54" t="s">
        <v>419</v>
      </c>
      <c r="G248" s="54" t="s">
        <v>419</v>
      </c>
      <c r="H248" s="54" t="s">
        <v>1330</v>
      </c>
      <c r="I248" s="54"/>
    </row>
    <row r="249" spans="1:9" ht="12">
      <c r="A249" s="26" t="s">
        <v>841</v>
      </c>
      <c r="B249" s="34">
        <v>23103</v>
      </c>
      <c r="C249" s="49" t="s">
        <v>784</v>
      </c>
      <c r="D249" s="54" t="s">
        <v>493</v>
      </c>
      <c r="E249" s="54" t="s">
        <v>493</v>
      </c>
      <c r="F249" s="54" t="s">
        <v>419</v>
      </c>
      <c r="G249" s="54" t="s">
        <v>419</v>
      </c>
      <c r="H249" s="54" t="s">
        <v>1330</v>
      </c>
      <c r="I249" s="54"/>
    </row>
    <row r="250" spans="1:9" ht="12">
      <c r="A250" s="26" t="s">
        <v>841</v>
      </c>
      <c r="B250" s="34">
        <v>23099</v>
      </c>
      <c r="C250" s="49" t="s">
        <v>642</v>
      </c>
      <c r="D250" s="54" t="s">
        <v>493</v>
      </c>
      <c r="E250" s="54" t="s">
        <v>493</v>
      </c>
      <c r="F250" s="54" t="s">
        <v>419</v>
      </c>
      <c r="G250" s="54" t="s">
        <v>419</v>
      </c>
      <c r="H250" s="54" t="s">
        <v>1330</v>
      </c>
      <c r="I250" s="54"/>
    </row>
    <row r="251" spans="1:9" ht="12">
      <c r="A251" s="26" t="s">
        <v>842</v>
      </c>
      <c r="B251" s="34">
        <v>37010</v>
      </c>
      <c r="C251" s="49" t="s">
        <v>708</v>
      </c>
      <c r="D251" s="54" t="s">
        <v>446</v>
      </c>
      <c r="E251" s="54" t="s">
        <v>446</v>
      </c>
      <c r="F251" s="54" t="s">
        <v>447</v>
      </c>
      <c r="G251" s="54" t="s">
        <v>447</v>
      </c>
      <c r="H251" s="54" t="s">
        <v>1129</v>
      </c>
      <c r="I251" s="54"/>
    </row>
    <row r="252" spans="1:9" ht="12">
      <c r="A252" s="26" t="s">
        <v>842</v>
      </c>
      <c r="B252" s="34">
        <v>37015</v>
      </c>
      <c r="C252" s="49" t="s">
        <v>761</v>
      </c>
      <c r="D252" s="54" t="s">
        <v>446</v>
      </c>
      <c r="E252" s="54" t="s">
        <v>446</v>
      </c>
      <c r="F252" s="54" t="s">
        <v>447</v>
      </c>
      <c r="G252" s="54" t="s">
        <v>447</v>
      </c>
      <c r="H252" s="54" t="s">
        <v>1129</v>
      </c>
      <c r="I252" s="54"/>
    </row>
    <row r="253" spans="1:9" ht="12">
      <c r="A253" s="26" t="s">
        <v>842</v>
      </c>
      <c r="B253" s="34">
        <v>37011</v>
      </c>
      <c r="C253" s="49" t="s">
        <v>719</v>
      </c>
      <c r="D253" s="54" t="s">
        <v>446</v>
      </c>
      <c r="E253" s="54" t="s">
        <v>446</v>
      </c>
      <c r="F253" s="54" t="s">
        <v>447</v>
      </c>
      <c r="G253" s="54" t="s">
        <v>447</v>
      </c>
      <c r="H253" s="54" t="s">
        <v>1129</v>
      </c>
      <c r="I253" s="54"/>
    </row>
    <row r="254" spans="1:9" ht="12">
      <c r="A254" s="26" t="s">
        <v>842</v>
      </c>
      <c r="B254" s="34">
        <v>37007</v>
      </c>
      <c r="C254" s="49" t="s">
        <v>690</v>
      </c>
      <c r="D254" s="54" t="s">
        <v>446</v>
      </c>
      <c r="E254" s="54" t="s">
        <v>446</v>
      </c>
      <c r="F254" s="54" t="s">
        <v>447</v>
      </c>
      <c r="G254" s="54" t="s">
        <v>447</v>
      </c>
      <c r="H254" s="54" t="s">
        <v>1129</v>
      </c>
      <c r="I254" s="54"/>
    </row>
    <row r="255" spans="1:9" ht="12">
      <c r="A255" s="26" t="s">
        <v>842</v>
      </c>
      <c r="B255" s="34">
        <v>37018</v>
      </c>
      <c r="C255" s="49" t="s">
        <v>789</v>
      </c>
      <c r="D255" s="54" t="s">
        <v>446</v>
      </c>
      <c r="E255" s="54" t="s">
        <v>446</v>
      </c>
      <c r="F255" s="54" t="s">
        <v>447</v>
      </c>
      <c r="G255" s="54" t="s">
        <v>447</v>
      </c>
      <c r="H255" s="54" t="s">
        <v>1129</v>
      </c>
      <c r="I255" s="54"/>
    </row>
    <row r="256" spans="1:9" ht="12">
      <c r="A256" s="26" t="s">
        <v>842</v>
      </c>
      <c r="B256" s="34">
        <v>37012</v>
      </c>
      <c r="C256" s="49" t="s">
        <v>732</v>
      </c>
      <c r="D256" s="54" t="s">
        <v>446</v>
      </c>
      <c r="E256" s="54" t="s">
        <v>446</v>
      </c>
      <c r="F256" s="54" t="s">
        <v>447</v>
      </c>
      <c r="G256" s="54" t="s">
        <v>447</v>
      </c>
      <c r="H256" s="54" t="s">
        <v>1129</v>
      </c>
      <c r="I256" s="54"/>
    </row>
    <row r="257" spans="1:9" ht="12">
      <c r="A257" s="26" t="s">
        <v>841</v>
      </c>
      <c r="B257" s="34">
        <v>24041</v>
      </c>
      <c r="C257" s="49" t="s">
        <v>606</v>
      </c>
      <c r="D257" s="54" t="s">
        <v>417</v>
      </c>
      <c r="E257" s="54" t="s">
        <v>420</v>
      </c>
      <c r="F257" s="54" t="s">
        <v>420</v>
      </c>
      <c r="G257" s="54" t="s">
        <v>420</v>
      </c>
      <c r="H257" s="54" t="s">
        <v>1715</v>
      </c>
      <c r="I257" s="54"/>
    </row>
    <row r="258" spans="1:9" ht="12">
      <c r="A258" s="26" t="s">
        <v>841</v>
      </c>
      <c r="B258" s="34">
        <v>24130</v>
      </c>
      <c r="C258" s="49" t="s">
        <v>805</v>
      </c>
      <c r="D258" s="54" t="s">
        <v>417</v>
      </c>
      <c r="E258" s="54" t="s">
        <v>420</v>
      </c>
      <c r="F258" s="54" t="s">
        <v>420</v>
      </c>
      <c r="G258" s="54" t="s">
        <v>416</v>
      </c>
      <c r="H258" s="54" t="s">
        <v>876</v>
      </c>
      <c r="I258" s="54"/>
    </row>
    <row r="259" spans="1:9" ht="12">
      <c r="A259" s="26" t="s">
        <v>841</v>
      </c>
      <c r="B259" s="34">
        <v>24059</v>
      </c>
      <c r="C259" s="49" t="s">
        <v>649</v>
      </c>
      <c r="D259" s="54" t="s">
        <v>417</v>
      </c>
      <c r="E259" s="54" t="s">
        <v>420</v>
      </c>
      <c r="F259" s="54" t="s">
        <v>420</v>
      </c>
      <c r="G259" s="54" t="s">
        <v>416</v>
      </c>
      <c r="H259" s="54" t="s">
        <v>876</v>
      </c>
      <c r="I259" s="54"/>
    </row>
    <row r="260" spans="1:9" ht="12">
      <c r="A260" s="26" t="s">
        <v>841</v>
      </c>
      <c r="B260" s="34">
        <v>24107</v>
      </c>
      <c r="C260" s="49" t="s">
        <v>763</v>
      </c>
      <c r="D260" s="54" t="s">
        <v>417</v>
      </c>
      <c r="E260" s="54" t="s">
        <v>420</v>
      </c>
      <c r="F260" s="54" t="s">
        <v>420</v>
      </c>
      <c r="G260" s="54" t="s">
        <v>420</v>
      </c>
      <c r="H260" s="54" t="s">
        <v>1715</v>
      </c>
      <c r="I260" s="54"/>
    </row>
    <row r="261" spans="1:9" ht="12">
      <c r="A261" s="26" t="s">
        <v>841</v>
      </c>
      <c r="B261" s="34">
        <v>24133</v>
      </c>
      <c r="C261" s="49" t="s">
        <v>665</v>
      </c>
      <c r="D261" s="54" t="s">
        <v>417</v>
      </c>
      <c r="E261" s="54" t="s">
        <v>420</v>
      </c>
      <c r="F261" s="54" t="s">
        <v>420</v>
      </c>
      <c r="G261" s="54" t="s">
        <v>420</v>
      </c>
      <c r="H261" s="54" t="s">
        <v>1715</v>
      </c>
      <c r="I261" s="54"/>
    </row>
    <row r="262" spans="1:9" ht="12">
      <c r="A262" s="26" t="s">
        <v>841</v>
      </c>
      <c r="B262" s="34">
        <v>24028</v>
      </c>
      <c r="C262" s="49" t="s">
        <v>573</v>
      </c>
      <c r="D262" s="54" t="s">
        <v>417</v>
      </c>
      <c r="E262" s="54" t="s">
        <v>420</v>
      </c>
      <c r="F262" s="54" t="s">
        <v>420</v>
      </c>
      <c r="G262" s="54" t="s">
        <v>416</v>
      </c>
      <c r="H262" s="54" t="s">
        <v>876</v>
      </c>
      <c r="I262" s="54"/>
    </row>
    <row r="263" spans="1:9" ht="12">
      <c r="A263" s="26" t="s">
        <v>841</v>
      </c>
      <c r="B263" s="34">
        <v>24137</v>
      </c>
      <c r="C263" s="49" t="s">
        <v>579</v>
      </c>
      <c r="D263" s="54" t="s">
        <v>417</v>
      </c>
      <c r="E263" s="54" t="s">
        <v>420</v>
      </c>
      <c r="F263" s="54" t="s">
        <v>420</v>
      </c>
      <c r="G263" s="54" t="s">
        <v>420</v>
      </c>
      <c r="H263" s="54" t="s">
        <v>1715</v>
      </c>
      <c r="I263" s="54"/>
    </row>
    <row r="264" spans="1:9" ht="12">
      <c r="A264" s="26" t="s">
        <v>841</v>
      </c>
      <c r="B264" s="34">
        <v>24016</v>
      </c>
      <c r="C264" s="49" t="s">
        <v>539</v>
      </c>
      <c r="D264" s="54" t="s">
        <v>417</v>
      </c>
      <c r="E264" s="54" t="s">
        <v>420</v>
      </c>
      <c r="F264" s="54" t="s">
        <v>420</v>
      </c>
      <c r="G264" s="54" t="s">
        <v>420</v>
      </c>
      <c r="H264" s="54" t="s">
        <v>1715</v>
      </c>
      <c r="I264" s="54"/>
    </row>
    <row r="265" spans="1:9" ht="12">
      <c r="A265" s="26" t="s">
        <v>841</v>
      </c>
      <c r="B265" s="34">
        <v>24054</v>
      </c>
      <c r="C265" s="49" t="s">
        <v>638</v>
      </c>
      <c r="D265" s="54" t="s">
        <v>417</v>
      </c>
      <c r="E265" s="54" t="s">
        <v>420</v>
      </c>
      <c r="F265" s="54" t="s">
        <v>420</v>
      </c>
      <c r="G265" s="54" t="s">
        <v>420</v>
      </c>
      <c r="H265" s="54" t="s">
        <v>1715</v>
      </c>
      <c r="I265" s="54"/>
    </row>
    <row r="266" spans="1:9" ht="12">
      <c r="A266" s="26" t="s">
        <v>844</v>
      </c>
      <c r="B266" s="34">
        <v>73083</v>
      </c>
      <c r="C266" s="49" t="s">
        <v>764</v>
      </c>
      <c r="D266" s="54" t="s">
        <v>476</v>
      </c>
      <c r="E266" s="54" t="s">
        <v>486</v>
      </c>
      <c r="F266" s="54" t="s">
        <v>486</v>
      </c>
      <c r="G266" s="54" t="s">
        <v>486</v>
      </c>
      <c r="H266" s="54" t="s">
        <v>2165</v>
      </c>
      <c r="I266" s="54"/>
    </row>
    <row r="267" spans="1:9" ht="12">
      <c r="A267" s="26" t="s">
        <v>844</v>
      </c>
      <c r="B267" s="34">
        <v>73109</v>
      </c>
      <c r="C267" s="49" t="s">
        <v>771</v>
      </c>
      <c r="D267" s="54" t="s">
        <v>476</v>
      </c>
      <c r="E267" s="54" t="s">
        <v>486</v>
      </c>
      <c r="F267" s="54" t="s">
        <v>486</v>
      </c>
      <c r="G267" s="54" t="s">
        <v>488</v>
      </c>
      <c r="H267" s="54" t="s">
        <v>1741</v>
      </c>
      <c r="I267" s="54"/>
    </row>
    <row r="268" spans="1:9" ht="12">
      <c r="A268" s="26" t="s">
        <v>844</v>
      </c>
      <c r="B268" s="34">
        <v>73066</v>
      </c>
      <c r="C268" s="49" t="s">
        <v>726</v>
      </c>
      <c r="D268" s="54" t="s">
        <v>476</v>
      </c>
      <c r="E268" s="54" t="s">
        <v>486</v>
      </c>
      <c r="F268" s="54" t="s">
        <v>486</v>
      </c>
      <c r="G268" s="54" t="s">
        <v>486</v>
      </c>
      <c r="H268" s="54" t="s">
        <v>2165</v>
      </c>
      <c r="I268" s="54"/>
    </row>
    <row r="269" spans="1:9" ht="12">
      <c r="A269" s="26" t="s">
        <v>844</v>
      </c>
      <c r="B269" s="35">
        <v>73028</v>
      </c>
      <c r="C269" s="49" t="s">
        <v>602</v>
      </c>
      <c r="D269" s="54" t="s">
        <v>476</v>
      </c>
      <c r="E269" s="54" t="s">
        <v>486</v>
      </c>
      <c r="F269" s="54" t="s">
        <v>486</v>
      </c>
      <c r="G269" s="54" t="s">
        <v>486</v>
      </c>
      <c r="H269" s="54" t="s">
        <v>2165</v>
      </c>
      <c r="I269" s="54"/>
    </row>
    <row r="270" spans="1:9" ht="12">
      <c r="A270" s="26" t="s">
        <v>842</v>
      </c>
      <c r="B270" s="34">
        <v>31033</v>
      </c>
      <c r="C270" s="49" t="s">
        <v>765</v>
      </c>
      <c r="D270" s="54" t="s">
        <v>422</v>
      </c>
      <c r="E270" s="54" t="s">
        <v>422</v>
      </c>
      <c r="F270" s="54" t="s">
        <v>424</v>
      </c>
      <c r="G270" s="54" t="s">
        <v>424</v>
      </c>
      <c r="H270" s="54" t="s">
        <v>1336</v>
      </c>
      <c r="I270" s="54"/>
    </row>
    <row r="271" spans="1:9" ht="12">
      <c r="A271" s="26" t="s">
        <v>842</v>
      </c>
      <c r="B271" s="34">
        <v>32010</v>
      </c>
      <c r="C271" s="49" t="s">
        <v>634</v>
      </c>
      <c r="D271" s="54" t="s">
        <v>422</v>
      </c>
      <c r="E271" s="54" t="s">
        <v>422</v>
      </c>
      <c r="F271" s="54" t="s">
        <v>424</v>
      </c>
      <c r="G271" s="54" t="s">
        <v>424</v>
      </c>
      <c r="H271" s="54" t="s">
        <v>1336</v>
      </c>
      <c r="I271" s="54"/>
    </row>
    <row r="272" spans="1:9" ht="12">
      <c r="A272" s="26" t="s">
        <v>842</v>
      </c>
      <c r="B272" s="34">
        <v>35006</v>
      </c>
      <c r="C272" s="49" t="s">
        <v>618</v>
      </c>
      <c r="D272" s="54" t="s">
        <v>422</v>
      </c>
      <c r="E272" s="54" t="s">
        <v>422</v>
      </c>
      <c r="F272" s="54" t="s">
        <v>424</v>
      </c>
      <c r="G272" s="54" t="s">
        <v>424</v>
      </c>
      <c r="H272" s="54" t="s">
        <v>1336</v>
      </c>
      <c r="I272" s="54"/>
    </row>
    <row r="273" spans="1:9" ht="12">
      <c r="A273" s="26" t="s">
        <v>840</v>
      </c>
      <c r="B273" s="34">
        <v>13001</v>
      </c>
      <c r="C273" s="49" t="s">
        <v>510</v>
      </c>
      <c r="D273" s="54" t="s">
        <v>2175</v>
      </c>
      <c r="E273" s="54" t="s">
        <v>2175</v>
      </c>
      <c r="F273" s="54" t="s">
        <v>2175</v>
      </c>
      <c r="G273" s="54" t="s">
        <v>1375</v>
      </c>
      <c r="H273" s="54" t="s">
        <v>1375</v>
      </c>
      <c r="I273" s="54"/>
    </row>
    <row r="274" spans="1:9" ht="12">
      <c r="A274" s="26" t="s">
        <v>840</v>
      </c>
      <c r="B274" s="34">
        <v>13040</v>
      </c>
      <c r="C274" s="49" t="s">
        <v>767</v>
      </c>
      <c r="D274" s="54" t="s">
        <v>2175</v>
      </c>
      <c r="E274" s="54" t="s">
        <v>2175</v>
      </c>
      <c r="F274" s="54" t="s">
        <v>2175</v>
      </c>
      <c r="G274" s="54" t="s">
        <v>2175</v>
      </c>
      <c r="H274" s="54" t="s">
        <v>2175</v>
      </c>
      <c r="I274" s="54"/>
    </row>
    <row r="275" spans="1:9" ht="12">
      <c r="A275" s="26" t="s">
        <v>840</v>
      </c>
      <c r="B275" s="34">
        <v>13004</v>
      </c>
      <c r="C275" s="49" t="s">
        <v>518</v>
      </c>
      <c r="D275" s="54" t="s">
        <v>2175</v>
      </c>
      <c r="E275" s="54" t="s">
        <v>2175</v>
      </c>
      <c r="F275" s="54" t="s">
        <v>2175</v>
      </c>
      <c r="G275" s="54" t="s">
        <v>2332</v>
      </c>
      <c r="H275" s="54" t="s">
        <v>2332</v>
      </c>
      <c r="I275" s="54"/>
    </row>
    <row r="276" spans="1:9" ht="12">
      <c r="A276" s="26" t="s">
        <v>840</v>
      </c>
      <c r="B276" s="34">
        <v>13036</v>
      </c>
      <c r="C276" s="49" t="s">
        <v>725</v>
      </c>
      <c r="D276" s="54" t="s">
        <v>2175</v>
      </c>
      <c r="E276" s="54" t="s">
        <v>2175</v>
      </c>
      <c r="F276" s="54" t="s">
        <v>2175</v>
      </c>
      <c r="G276" s="54" t="s">
        <v>1375</v>
      </c>
      <c r="H276" s="54" t="s">
        <v>1375</v>
      </c>
      <c r="I276" s="54"/>
    </row>
    <row r="277" spans="1:9" ht="12">
      <c r="A277" s="26" t="s">
        <v>840</v>
      </c>
      <c r="B277" s="34">
        <v>13019</v>
      </c>
      <c r="C277" s="49" t="s">
        <v>662</v>
      </c>
      <c r="D277" s="54" t="s">
        <v>2175</v>
      </c>
      <c r="E277" s="54" t="s">
        <v>2175</v>
      </c>
      <c r="F277" s="54" t="s">
        <v>2175</v>
      </c>
      <c r="G277" s="54" t="s">
        <v>977</v>
      </c>
      <c r="H277" s="54" t="s">
        <v>977</v>
      </c>
      <c r="I277" s="54"/>
    </row>
    <row r="278" spans="1:9" ht="12">
      <c r="A278" s="26" t="s">
        <v>840</v>
      </c>
      <c r="B278" s="34">
        <v>13035</v>
      </c>
      <c r="C278" s="49" t="s">
        <v>724</v>
      </c>
      <c r="D278" s="54" t="s">
        <v>2175</v>
      </c>
      <c r="E278" s="54" t="s">
        <v>2175</v>
      </c>
      <c r="F278" s="54" t="s">
        <v>2175</v>
      </c>
      <c r="G278" s="54" t="s">
        <v>2175</v>
      </c>
      <c r="H278" s="54" t="s">
        <v>2175</v>
      </c>
      <c r="I278" s="54"/>
    </row>
    <row r="279" spans="1:9" ht="12">
      <c r="A279" s="26" t="s">
        <v>840</v>
      </c>
      <c r="B279" s="34">
        <v>13017</v>
      </c>
      <c r="C279" s="49" t="s">
        <v>628</v>
      </c>
      <c r="D279" s="54" t="s">
        <v>2175</v>
      </c>
      <c r="E279" s="54" t="s">
        <v>2175</v>
      </c>
      <c r="F279" s="54" t="s">
        <v>2175</v>
      </c>
      <c r="G279" s="54" t="s">
        <v>977</v>
      </c>
      <c r="H279" s="54" t="s">
        <v>977</v>
      </c>
      <c r="I279" s="54"/>
    </row>
    <row r="280" spans="1:9" ht="12">
      <c r="A280" s="26" t="s">
        <v>840</v>
      </c>
      <c r="B280" s="34">
        <v>13031</v>
      </c>
      <c r="C280" s="49" t="s">
        <v>714</v>
      </c>
      <c r="D280" s="54" t="s">
        <v>2175</v>
      </c>
      <c r="E280" s="54" t="s">
        <v>2175</v>
      </c>
      <c r="F280" s="54" t="s">
        <v>2175</v>
      </c>
      <c r="G280" s="54" t="s">
        <v>1375</v>
      </c>
      <c r="H280" s="54" t="s">
        <v>1375</v>
      </c>
      <c r="I280" s="54"/>
    </row>
    <row r="281" spans="1:9" ht="12">
      <c r="A281" s="26" t="s">
        <v>840</v>
      </c>
      <c r="B281" s="34">
        <v>13023</v>
      </c>
      <c r="C281" s="49" t="s">
        <v>688</v>
      </c>
      <c r="D281" s="54" t="s">
        <v>2175</v>
      </c>
      <c r="E281" s="54" t="s">
        <v>2175</v>
      </c>
      <c r="F281" s="54" t="s">
        <v>2175</v>
      </c>
      <c r="G281" s="54" t="s">
        <v>2332</v>
      </c>
      <c r="H281" s="54" t="s">
        <v>2332</v>
      </c>
      <c r="I281" s="54"/>
    </row>
    <row r="282" spans="1:9" ht="12">
      <c r="A282" s="26" t="s">
        <v>840</v>
      </c>
      <c r="B282" s="34">
        <v>13046</v>
      </c>
      <c r="C282" s="49" t="s">
        <v>773</v>
      </c>
      <c r="D282" s="54" t="s">
        <v>2175</v>
      </c>
      <c r="E282" s="54" t="s">
        <v>2175</v>
      </c>
      <c r="F282" s="54" t="s">
        <v>2175</v>
      </c>
      <c r="G282" s="54" t="s">
        <v>2332</v>
      </c>
      <c r="H282" s="54" t="s">
        <v>2332</v>
      </c>
      <c r="I282" s="54"/>
    </row>
    <row r="283" spans="1:9" ht="12">
      <c r="A283" s="26" t="s">
        <v>840</v>
      </c>
      <c r="B283" s="34">
        <v>13002</v>
      </c>
      <c r="C283" s="49" t="s">
        <v>515</v>
      </c>
      <c r="D283" s="54" t="s">
        <v>2175</v>
      </c>
      <c r="E283" s="54" t="s">
        <v>2175</v>
      </c>
      <c r="F283" s="54" t="s">
        <v>2175</v>
      </c>
      <c r="G283" s="54" t="s">
        <v>2175</v>
      </c>
      <c r="H283" s="54" t="s">
        <v>2175</v>
      </c>
      <c r="I283" s="54"/>
    </row>
    <row r="284" spans="1:9" ht="12">
      <c r="A284" s="26" t="s">
        <v>842</v>
      </c>
      <c r="B284" s="34">
        <v>38002</v>
      </c>
      <c r="C284" s="49" t="s">
        <v>506</v>
      </c>
      <c r="D284" s="54" t="s">
        <v>443</v>
      </c>
      <c r="E284" s="54" t="s">
        <v>448</v>
      </c>
      <c r="F284" s="54" t="s">
        <v>448</v>
      </c>
      <c r="G284" s="54" t="s">
        <v>448</v>
      </c>
      <c r="H284" s="54" t="s">
        <v>243</v>
      </c>
      <c r="I284" s="54"/>
    </row>
    <row r="285" spans="1:9" ht="12">
      <c r="A285" s="26" t="s">
        <v>842</v>
      </c>
      <c r="B285" s="34">
        <v>38025</v>
      </c>
      <c r="C285" s="49" t="s">
        <v>768</v>
      </c>
      <c r="D285" s="54" t="s">
        <v>443</v>
      </c>
      <c r="E285" s="54" t="s">
        <v>448</v>
      </c>
      <c r="F285" s="54" t="s">
        <v>448</v>
      </c>
      <c r="G285" s="54" t="s">
        <v>448</v>
      </c>
      <c r="H285" s="54" t="s">
        <v>243</v>
      </c>
      <c r="I285" s="54"/>
    </row>
    <row r="286" spans="1:9" ht="12">
      <c r="A286" s="26" t="s">
        <v>842</v>
      </c>
      <c r="B286" s="34">
        <v>38016</v>
      </c>
      <c r="C286" s="49" t="s">
        <v>701</v>
      </c>
      <c r="D286" s="54" t="s">
        <v>443</v>
      </c>
      <c r="E286" s="54" t="s">
        <v>448</v>
      </c>
      <c r="F286" s="54" t="s">
        <v>448</v>
      </c>
      <c r="G286" s="54" t="s">
        <v>448</v>
      </c>
      <c r="H286" s="54" t="s">
        <v>1473</v>
      </c>
      <c r="I286" s="54"/>
    </row>
    <row r="287" spans="1:9" ht="12">
      <c r="A287" s="26" t="s">
        <v>842</v>
      </c>
      <c r="B287" s="34">
        <v>38008</v>
      </c>
      <c r="C287" s="49" t="s">
        <v>549</v>
      </c>
      <c r="D287" s="54" t="s">
        <v>443</v>
      </c>
      <c r="E287" s="54" t="s">
        <v>448</v>
      </c>
      <c r="F287" s="54" t="s">
        <v>448</v>
      </c>
      <c r="G287" s="54" t="s">
        <v>448</v>
      </c>
      <c r="H287" s="54" t="s">
        <v>1473</v>
      </c>
      <c r="I287" s="54"/>
    </row>
    <row r="288" spans="1:9" ht="12">
      <c r="A288" s="26" t="s">
        <v>842</v>
      </c>
      <c r="B288" s="34">
        <v>38014</v>
      </c>
      <c r="C288" s="49" t="s">
        <v>635</v>
      </c>
      <c r="D288" s="54" t="s">
        <v>443</v>
      </c>
      <c r="E288" s="54" t="s">
        <v>448</v>
      </c>
      <c r="F288" s="54" t="s">
        <v>448</v>
      </c>
      <c r="G288" s="54" t="s">
        <v>448</v>
      </c>
      <c r="H288" s="54" t="s">
        <v>1473</v>
      </c>
      <c r="I288" s="54"/>
    </row>
    <row r="289" spans="1:9" ht="12">
      <c r="A289" s="26" t="s">
        <v>841</v>
      </c>
      <c r="B289" s="34">
        <v>23045</v>
      </c>
      <c r="C289" s="49" t="s">
        <v>669</v>
      </c>
      <c r="D289" s="54" t="s">
        <v>493</v>
      </c>
      <c r="E289" s="54" t="s">
        <v>410</v>
      </c>
      <c r="F289" s="54" t="s">
        <v>410</v>
      </c>
      <c r="G289" s="54" t="s">
        <v>405</v>
      </c>
      <c r="H289" s="54" t="s">
        <v>1459</v>
      </c>
      <c r="I289" s="54"/>
    </row>
    <row r="290" spans="1:9" ht="12">
      <c r="A290" s="26" t="s">
        <v>841</v>
      </c>
      <c r="B290" s="34">
        <v>23047</v>
      </c>
      <c r="C290" s="49" t="s">
        <v>677</v>
      </c>
      <c r="D290" s="54" t="s">
        <v>493</v>
      </c>
      <c r="E290" s="54" t="s">
        <v>410</v>
      </c>
      <c r="F290" s="54" t="s">
        <v>410</v>
      </c>
      <c r="G290" s="54" t="s">
        <v>410</v>
      </c>
      <c r="H290" s="54" t="s">
        <v>240</v>
      </c>
      <c r="I290" s="54"/>
    </row>
    <row r="291" spans="1:9" ht="12">
      <c r="A291" s="26" t="s">
        <v>841</v>
      </c>
      <c r="B291" s="34">
        <v>23088</v>
      </c>
      <c r="C291" s="49" t="s">
        <v>769</v>
      </c>
      <c r="D291" s="54" t="s">
        <v>493</v>
      </c>
      <c r="E291" s="54" t="s">
        <v>410</v>
      </c>
      <c r="F291" s="54" t="s">
        <v>410</v>
      </c>
      <c r="G291" s="54" t="s">
        <v>410</v>
      </c>
      <c r="H291" s="54" t="s">
        <v>240</v>
      </c>
      <c r="I291" s="54"/>
    </row>
    <row r="292" spans="1:9" ht="12">
      <c r="A292" s="26" t="s">
        <v>841</v>
      </c>
      <c r="B292" s="34">
        <v>23096</v>
      </c>
      <c r="C292" s="49" t="s">
        <v>798</v>
      </c>
      <c r="D292" s="54" t="s">
        <v>493</v>
      </c>
      <c r="E292" s="54" t="s">
        <v>410</v>
      </c>
      <c r="F292" s="54" t="s">
        <v>410</v>
      </c>
      <c r="G292" s="54" t="s">
        <v>410</v>
      </c>
      <c r="H292" s="54" t="s">
        <v>240</v>
      </c>
      <c r="I292" s="54"/>
    </row>
    <row r="293" spans="1:9" ht="12">
      <c r="A293" s="26" t="s">
        <v>841</v>
      </c>
      <c r="B293" s="34">
        <v>23050</v>
      </c>
      <c r="C293" s="49" t="s">
        <v>683</v>
      </c>
      <c r="D293" s="54" t="s">
        <v>493</v>
      </c>
      <c r="E293" s="54" t="s">
        <v>410</v>
      </c>
      <c r="F293" s="54" t="s">
        <v>410</v>
      </c>
      <c r="G293" s="54" t="s">
        <v>405</v>
      </c>
      <c r="H293" s="54" t="s">
        <v>1459</v>
      </c>
      <c r="I293" s="54"/>
    </row>
    <row r="294" spans="1:9" ht="12">
      <c r="A294" s="26" t="s">
        <v>841</v>
      </c>
      <c r="B294" s="34">
        <v>23025</v>
      </c>
      <c r="C294" s="49" t="s">
        <v>581</v>
      </c>
      <c r="D294" s="54" t="s">
        <v>493</v>
      </c>
      <c r="E294" s="54" t="s">
        <v>410</v>
      </c>
      <c r="F294" s="54" t="s">
        <v>410</v>
      </c>
      <c r="G294" s="54" t="s">
        <v>405</v>
      </c>
      <c r="H294" s="54" t="s">
        <v>1459</v>
      </c>
      <c r="I294" s="54"/>
    </row>
    <row r="295" spans="1:9" ht="12">
      <c r="A295" s="26" t="s">
        <v>841</v>
      </c>
      <c r="B295" s="34">
        <v>23081</v>
      </c>
      <c r="C295" s="49" t="s">
        <v>755</v>
      </c>
      <c r="D295" s="54" t="s">
        <v>493</v>
      </c>
      <c r="E295" s="54" t="s">
        <v>410</v>
      </c>
      <c r="F295" s="54" t="s">
        <v>410</v>
      </c>
      <c r="G295" s="54" t="s">
        <v>410</v>
      </c>
      <c r="H295" s="54" t="s">
        <v>240</v>
      </c>
      <c r="I295" s="54"/>
    </row>
    <row r="296" spans="1:9" ht="12">
      <c r="A296" s="26" t="s">
        <v>841</v>
      </c>
      <c r="B296" s="34">
        <v>23039</v>
      </c>
      <c r="C296" s="49" t="s">
        <v>626</v>
      </c>
      <c r="D296" s="54" t="s">
        <v>493</v>
      </c>
      <c r="E296" s="54" t="s">
        <v>410</v>
      </c>
      <c r="F296" s="54" t="s">
        <v>410</v>
      </c>
      <c r="G296" s="54" t="s">
        <v>405</v>
      </c>
      <c r="H296" s="54" t="s">
        <v>1459</v>
      </c>
      <c r="I296" s="54"/>
    </row>
    <row r="297" spans="1:9" ht="12">
      <c r="A297" s="26" t="s">
        <v>841</v>
      </c>
      <c r="B297" s="34">
        <v>23102</v>
      </c>
      <c r="C297" s="49" t="s">
        <v>779</v>
      </c>
      <c r="D297" s="54" t="s">
        <v>493</v>
      </c>
      <c r="E297" s="54" t="s">
        <v>410</v>
      </c>
      <c r="F297" s="54" t="s">
        <v>410</v>
      </c>
      <c r="G297" s="54" t="s">
        <v>405</v>
      </c>
      <c r="H297" s="54" t="s">
        <v>1459</v>
      </c>
      <c r="I297" s="54"/>
    </row>
    <row r="298" spans="1:9" ht="12">
      <c r="A298" s="26" t="s">
        <v>842</v>
      </c>
      <c r="B298" s="34">
        <v>34040</v>
      </c>
      <c r="C298" s="49" t="s">
        <v>777</v>
      </c>
      <c r="D298" s="54" t="s">
        <v>430</v>
      </c>
      <c r="E298" s="54" t="s">
        <v>439</v>
      </c>
      <c r="F298" s="54" t="s">
        <v>439</v>
      </c>
      <c r="G298" s="54" t="s">
        <v>439</v>
      </c>
      <c r="H298" s="54" t="s">
        <v>1799</v>
      </c>
      <c r="I298" s="54"/>
    </row>
    <row r="299" spans="1:9" ht="12">
      <c r="A299" s="26" t="s">
        <v>842</v>
      </c>
      <c r="B299" s="34">
        <v>37017</v>
      </c>
      <c r="C299" s="49" t="s">
        <v>786</v>
      </c>
      <c r="D299" s="54" t="s">
        <v>430</v>
      </c>
      <c r="E299" s="54" t="s">
        <v>439</v>
      </c>
      <c r="F299" s="54" t="s">
        <v>439</v>
      </c>
      <c r="G299" s="54" t="s">
        <v>439</v>
      </c>
      <c r="H299" s="54" t="s">
        <v>1799</v>
      </c>
      <c r="I299" s="54"/>
    </row>
    <row r="300" spans="1:9" ht="12">
      <c r="A300" s="26" t="s">
        <v>842</v>
      </c>
      <c r="B300" s="34">
        <v>37002</v>
      </c>
      <c r="C300" s="49" t="s">
        <v>555</v>
      </c>
      <c r="D300" s="54" t="s">
        <v>430</v>
      </c>
      <c r="E300" s="54" t="s">
        <v>439</v>
      </c>
      <c r="F300" s="54" t="s">
        <v>439</v>
      </c>
      <c r="G300" s="54" t="s">
        <v>439</v>
      </c>
      <c r="H300" s="54" t="s">
        <v>1799</v>
      </c>
      <c r="I300" s="54"/>
    </row>
    <row r="301" spans="1:9" ht="12">
      <c r="A301" s="26" t="s">
        <v>842</v>
      </c>
      <c r="B301" s="34">
        <v>34002</v>
      </c>
      <c r="C301" s="49" t="s">
        <v>508</v>
      </c>
      <c r="D301" s="54" t="s">
        <v>430</v>
      </c>
      <c r="E301" s="54" t="s">
        <v>439</v>
      </c>
      <c r="F301" s="54" t="s">
        <v>439</v>
      </c>
      <c r="G301" s="54" t="s">
        <v>439</v>
      </c>
      <c r="H301" s="54" t="s">
        <v>1799</v>
      </c>
      <c r="I301" s="54"/>
    </row>
    <row r="302" spans="1:9" ht="12">
      <c r="A302" s="26" t="s">
        <v>843</v>
      </c>
      <c r="B302" s="34">
        <v>42026</v>
      </c>
      <c r="C302" s="49" t="s">
        <v>785</v>
      </c>
      <c r="D302" s="54" t="s">
        <v>464</v>
      </c>
      <c r="E302" s="54" t="s">
        <v>464</v>
      </c>
      <c r="F302" s="54" t="s">
        <v>456</v>
      </c>
      <c r="G302" s="54" t="s">
        <v>456</v>
      </c>
      <c r="H302" s="54" t="s">
        <v>2258</v>
      </c>
      <c r="I302" s="54"/>
    </row>
    <row r="303" spans="1:9" ht="12">
      <c r="A303" s="26" t="s">
        <v>843</v>
      </c>
      <c r="B303" s="34">
        <v>42010</v>
      </c>
      <c r="C303" s="49" t="s">
        <v>647</v>
      </c>
      <c r="D303" s="54" t="s">
        <v>464</v>
      </c>
      <c r="E303" s="54" t="s">
        <v>464</v>
      </c>
      <c r="F303" s="54" t="s">
        <v>456</v>
      </c>
      <c r="G303" s="54" t="s">
        <v>456</v>
      </c>
      <c r="H303" s="54" t="s">
        <v>2258</v>
      </c>
      <c r="I303" s="54"/>
    </row>
    <row r="304" spans="1:9" ht="12">
      <c r="A304" s="26" t="s">
        <v>843</v>
      </c>
      <c r="B304" s="34">
        <v>42025</v>
      </c>
      <c r="C304" s="49" t="s">
        <v>782</v>
      </c>
      <c r="D304" s="54" t="s">
        <v>464</v>
      </c>
      <c r="E304" s="54" t="s">
        <v>464</v>
      </c>
      <c r="F304" s="54" t="s">
        <v>456</v>
      </c>
      <c r="G304" s="54" t="s">
        <v>456</v>
      </c>
      <c r="H304" s="54" t="s">
        <v>2258</v>
      </c>
      <c r="I304" s="54"/>
    </row>
    <row r="305" spans="1:9" ht="12">
      <c r="A305" s="26" t="s">
        <v>843</v>
      </c>
      <c r="B305" s="34">
        <v>41081</v>
      </c>
      <c r="C305" s="49" t="s">
        <v>804</v>
      </c>
      <c r="D305" s="54" t="s">
        <v>464</v>
      </c>
      <c r="E305" s="54" t="s">
        <v>452</v>
      </c>
      <c r="F305" s="54" t="s">
        <v>452</v>
      </c>
      <c r="G305" s="54" t="s">
        <v>452</v>
      </c>
      <c r="H305" s="54" t="s">
        <v>1476</v>
      </c>
      <c r="I305" s="54"/>
    </row>
    <row r="306" spans="1:9" ht="12">
      <c r="A306" s="26" t="s">
        <v>843</v>
      </c>
      <c r="B306" s="34">
        <v>41027</v>
      </c>
      <c r="C306" s="49" t="s">
        <v>603</v>
      </c>
      <c r="D306" s="54" t="s">
        <v>464</v>
      </c>
      <c r="E306" s="54" t="s">
        <v>452</v>
      </c>
      <c r="F306" s="54" t="s">
        <v>452</v>
      </c>
      <c r="G306" s="54" t="s">
        <v>452</v>
      </c>
      <c r="H306" s="54" t="s">
        <v>1476</v>
      </c>
      <c r="I306" s="54"/>
    </row>
    <row r="307" spans="1:9" ht="12">
      <c r="A307" s="26" t="s">
        <v>843</v>
      </c>
      <c r="B307" s="34">
        <v>45059</v>
      </c>
      <c r="C307" s="49" t="s">
        <v>540</v>
      </c>
      <c r="D307" s="54" t="s">
        <v>464</v>
      </c>
      <c r="E307" s="54" t="s">
        <v>452</v>
      </c>
      <c r="F307" s="54" t="s">
        <v>452</v>
      </c>
      <c r="G307" s="54" t="s">
        <v>452</v>
      </c>
      <c r="H307" s="54" t="s">
        <v>1476</v>
      </c>
      <c r="I307" s="54"/>
    </row>
    <row r="308" spans="1:9" ht="12">
      <c r="A308" s="26" t="s">
        <v>843</v>
      </c>
      <c r="B308" s="34">
        <v>45065</v>
      </c>
      <c r="C308" s="49" t="s">
        <v>809</v>
      </c>
      <c r="D308" s="54" t="s">
        <v>464</v>
      </c>
      <c r="E308" s="54" t="s">
        <v>452</v>
      </c>
      <c r="F308" s="54" t="s">
        <v>452</v>
      </c>
      <c r="G308" s="54" t="s">
        <v>452</v>
      </c>
      <c r="H308" s="54" t="s">
        <v>1476</v>
      </c>
      <c r="I308" s="54"/>
    </row>
    <row r="309" spans="1:9" ht="12">
      <c r="A309" s="26" t="s">
        <v>843</v>
      </c>
      <c r="B309" s="34">
        <v>41063</v>
      </c>
      <c r="C309" s="49" t="s">
        <v>747</v>
      </c>
      <c r="D309" s="54" t="s">
        <v>464</v>
      </c>
      <c r="E309" s="54" t="s">
        <v>452</v>
      </c>
      <c r="F309" s="54" t="s">
        <v>452</v>
      </c>
      <c r="G309" s="54" t="s">
        <v>452</v>
      </c>
      <c r="H309" s="54" t="s">
        <v>1476</v>
      </c>
      <c r="I309" s="54"/>
    </row>
    <row r="310" spans="1:9" ht="12">
      <c r="A310" s="26" t="s">
        <v>843</v>
      </c>
      <c r="B310" s="34">
        <v>45063</v>
      </c>
      <c r="C310" s="49" t="s">
        <v>661</v>
      </c>
      <c r="D310" s="54" t="s">
        <v>464</v>
      </c>
      <c r="E310" s="54" t="s">
        <v>452</v>
      </c>
      <c r="F310" s="54" t="s">
        <v>452</v>
      </c>
      <c r="G310" s="54" t="s">
        <v>452</v>
      </c>
      <c r="H310" s="54" t="s">
        <v>1476</v>
      </c>
      <c r="I310" s="54"/>
    </row>
    <row r="311" spans="4:9" ht="12">
      <c r="D311" s="66"/>
      <c r="E311" s="66"/>
      <c r="F311" s="66"/>
      <c r="G311" s="66"/>
      <c r="H311" s="66"/>
      <c r="I311" s="66"/>
    </row>
    <row r="312" spans="1:9" ht="12">
      <c r="A312" s="77"/>
      <c r="B312" s="77">
        <v>2000</v>
      </c>
      <c r="C312" s="78" t="s">
        <v>832</v>
      </c>
      <c r="I312" s="152"/>
    </row>
    <row r="313" spans="1:9" ht="12">
      <c r="A313" s="79"/>
      <c r="B313" s="79">
        <v>10000</v>
      </c>
      <c r="C313" s="83" t="s">
        <v>833</v>
      </c>
      <c r="I313" s="129"/>
    </row>
    <row r="314" spans="1:9" ht="12">
      <c r="A314" s="80"/>
      <c r="B314" s="80">
        <v>20001</v>
      </c>
      <c r="C314" s="82" t="s">
        <v>834</v>
      </c>
      <c r="I314" s="130"/>
    </row>
    <row r="315" spans="1:9" ht="12">
      <c r="A315" s="80"/>
      <c r="B315" s="80">
        <v>30000</v>
      </c>
      <c r="C315" s="82" t="s">
        <v>835</v>
      </c>
      <c r="I315" s="130"/>
    </row>
    <row r="316" spans="1:9" ht="12">
      <c r="A316" s="80"/>
      <c r="B316" s="80">
        <v>40000</v>
      </c>
      <c r="C316" s="82" t="s">
        <v>836</v>
      </c>
      <c r="I316" s="130"/>
    </row>
    <row r="317" spans="1:9" ht="12">
      <c r="A317" s="81"/>
      <c r="B317" s="81">
        <v>70000</v>
      </c>
      <c r="C317" s="84" t="s">
        <v>837</v>
      </c>
      <c r="I317" s="131"/>
    </row>
    <row r="318" spans="1:9" ht="12">
      <c r="A318" s="77"/>
      <c r="B318" s="77">
        <v>2000</v>
      </c>
      <c r="C318" s="78" t="s">
        <v>849</v>
      </c>
      <c r="I318" s="130"/>
    </row>
    <row r="319" spans="1:9" ht="12">
      <c r="A319" s="77"/>
      <c r="B319" s="77">
        <v>2000</v>
      </c>
      <c r="C319" s="78" t="s">
        <v>848</v>
      </c>
      <c r="I319" s="130"/>
    </row>
    <row r="320" spans="1:9" ht="12">
      <c r="A320" s="77"/>
      <c r="B320" s="77">
        <v>2000</v>
      </c>
      <c r="C320" s="78" t="s">
        <v>850</v>
      </c>
      <c r="I320" s="131"/>
    </row>
  </sheetData>
  <autoFilter ref="A2:I2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H2" sqref="AH2"/>
    </sheetView>
  </sheetViews>
  <sheetFormatPr defaultColWidth="9.140625" defaultRowHeight="12" outlineLevelCol="2"/>
  <cols>
    <col min="1" max="1" width="18.421875" style="50" customWidth="1"/>
    <col min="2" max="2" width="9.7109375" style="63" customWidth="1"/>
    <col min="3" max="3" width="10.00390625" style="52" customWidth="1"/>
    <col min="4" max="4" width="9.140625" style="50" hidden="1" customWidth="1" outlineLevel="2"/>
    <col min="5" max="5" width="9.8515625" style="50" hidden="1" customWidth="1" outlineLevel="2"/>
    <col min="6" max="6" width="10.140625" style="52" hidden="1" customWidth="1" outlineLevel="1" collapsed="1"/>
    <col min="7" max="7" width="7.8515625" style="50" hidden="1" customWidth="1" outlineLevel="2"/>
    <col min="8" max="8" width="7.140625" style="50" hidden="1" customWidth="1" outlineLevel="2"/>
    <col min="9" max="9" width="8.57421875" style="52" hidden="1" customWidth="1" outlineLevel="1" collapsed="1"/>
    <col min="10" max="10" width="7.7109375" style="52" customWidth="1" collapsed="1"/>
    <col min="11" max="11" width="7.57421875" style="60" hidden="1" customWidth="1" outlineLevel="2"/>
    <col min="12" max="12" width="9.57421875" style="60" hidden="1" customWidth="1" outlineLevel="2"/>
    <col min="13" max="13" width="9.140625" style="69" hidden="1" customWidth="1" outlineLevel="1" collapsed="1"/>
    <col min="14" max="14" width="8.7109375" style="60" hidden="1" customWidth="1" outlineLevel="2"/>
    <col min="15" max="15" width="7.57421875" style="69" hidden="1" customWidth="1" outlineLevel="2"/>
    <col min="16" max="16" width="8.7109375" style="69" hidden="1" customWidth="1" outlineLevel="1" collapsed="1"/>
    <col min="17" max="17" width="7.7109375" style="69" customWidth="1" collapsed="1"/>
    <col min="18" max="18" width="8.421875" style="145" customWidth="1" collapsed="1"/>
    <col min="19" max="20" width="10.7109375" style="63" hidden="1" customWidth="1" outlineLevel="1"/>
    <col min="21" max="21" width="10.00390625" style="69" customWidth="1" collapsed="1"/>
    <col min="22" max="22" width="8.28125" style="69" customWidth="1" collapsed="1"/>
    <col min="23" max="23" width="8.7109375" style="69" customWidth="1"/>
    <col min="24" max="24" width="9.00390625" style="52" hidden="1" customWidth="1" outlineLevel="1"/>
    <col min="25" max="25" width="10.140625" style="52" hidden="1" customWidth="1" outlineLevel="1"/>
    <col min="26" max="26" width="10.140625" style="52" customWidth="1" collapsed="1"/>
    <col min="27" max="27" width="14.28125" style="52" hidden="1" customWidth="1" outlineLevel="1"/>
    <col min="28" max="28" width="10.7109375" style="52" hidden="1" customWidth="1" outlineLevel="1"/>
    <col min="29" max="29" width="13.140625" style="69" hidden="1" customWidth="1" outlineLevel="1"/>
    <col min="30" max="30" width="10.7109375" style="52" hidden="1" customWidth="1" outlineLevel="2"/>
    <col min="31" max="31" width="9.00390625" style="69" hidden="1" customWidth="1" outlineLevel="1" collapsed="1"/>
    <col min="32" max="32" width="9.57421875" style="52" customWidth="1" collapsed="1"/>
    <col min="33" max="33" width="9.7109375" style="69" hidden="1" customWidth="1" outlineLevel="1"/>
    <col min="34" max="34" width="9.28125" style="52" customWidth="1" collapsed="1"/>
    <col min="35" max="35" width="10.421875" style="69" hidden="1" customWidth="1" outlineLevel="2"/>
    <col min="36" max="36" width="10.7109375" style="52" hidden="1" customWidth="1" outlineLevel="1" collapsed="1"/>
    <col min="37" max="37" width="10.00390625" style="69" hidden="1" customWidth="1" outlineLevel="2"/>
    <col min="38" max="38" width="12.140625" style="52" hidden="1" customWidth="1" outlineLevel="1" collapsed="1"/>
    <col min="39" max="39" width="10.57421875" style="69" hidden="1" customWidth="1" outlineLevel="2"/>
    <col min="40" max="40" width="12.421875" style="52" hidden="1" customWidth="1" outlineLevel="1" collapsed="1"/>
    <col min="41" max="41" width="9.421875" style="69" hidden="1" customWidth="1" outlineLevel="1"/>
    <col min="42" max="42" width="9.28125" style="52" customWidth="1" collapsed="1"/>
    <col min="43" max="16384" width="9.140625" style="50" customWidth="1"/>
  </cols>
  <sheetData>
    <row r="1" spans="1:42" ht="12">
      <c r="A1" s="201" t="s">
        <v>435</v>
      </c>
      <c r="B1" s="200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3"/>
    </row>
    <row r="2" spans="1:42" s="169" customFormat="1" ht="26.25" customHeight="1">
      <c r="A2" s="158" t="s">
        <v>1507</v>
      </c>
      <c r="B2" s="193" t="s">
        <v>829</v>
      </c>
      <c r="C2" s="155" t="s">
        <v>1506</v>
      </c>
      <c r="D2" s="182" t="s">
        <v>2079</v>
      </c>
      <c r="E2" s="182" t="s">
        <v>1706</v>
      </c>
      <c r="F2" s="155" t="s">
        <v>817</v>
      </c>
      <c r="G2" s="182" t="s">
        <v>1795</v>
      </c>
      <c r="H2" s="182" t="s">
        <v>2319</v>
      </c>
      <c r="I2" s="155" t="s">
        <v>1089</v>
      </c>
      <c r="J2" s="155" t="s">
        <v>387</v>
      </c>
      <c r="K2" s="190" t="s">
        <v>2079</v>
      </c>
      <c r="L2" s="184" t="s">
        <v>1706</v>
      </c>
      <c r="M2" s="168" t="s">
        <v>743</v>
      </c>
      <c r="N2" s="183" t="s">
        <v>1795</v>
      </c>
      <c r="O2" s="184" t="s">
        <v>2319</v>
      </c>
      <c r="P2" s="168" t="s">
        <v>746</v>
      </c>
      <c r="Q2" s="168" t="s">
        <v>831</v>
      </c>
      <c r="R2" s="167" t="s">
        <v>1502</v>
      </c>
      <c r="S2" s="185" t="s">
        <v>829</v>
      </c>
      <c r="T2" s="185" t="s">
        <v>826</v>
      </c>
      <c r="U2" s="168" t="s">
        <v>437</v>
      </c>
      <c r="V2" s="168" t="s">
        <v>1503</v>
      </c>
      <c r="W2" s="168" t="s">
        <v>1504</v>
      </c>
      <c r="X2" s="155" t="s">
        <v>1499</v>
      </c>
      <c r="Y2" s="155" t="s">
        <v>1500</v>
      </c>
      <c r="Z2" s="155" t="s">
        <v>1505</v>
      </c>
      <c r="AA2" s="155" t="s">
        <v>1479</v>
      </c>
      <c r="AB2" s="155" t="s">
        <v>1481</v>
      </c>
      <c r="AC2" s="168" t="s">
        <v>1480</v>
      </c>
      <c r="AD2" s="155" t="s">
        <v>1478</v>
      </c>
      <c r="AE2" s="168" t="s">
        <v>1477</v>
      </c>
      <c r="AF2" s="155" t="s">
        <v>1484</v>
      </c>
      <c r="AG2" s="168" t="s">
        <v>1087</v>
      </c>
      <c r="AH2" s="155" t="s">
        <v>1492</v>
      </c>
      <c r="AI2" s="168" t="s">
        <v>1088</v>
      </c>
      <c r="AJ2" s="155" t="s">
        <v>1487</v>
      </c>
      <c r="AK2" s="168" t="s">
        <v>1490</v>
      </c>
      <c r="AL2" s="155" t="s">
        <v>1488</v>
      </c>
      <c r="AM2" s="168" t="s">
        <v>1489</v>
      </c>
      <c r="AN2" s="155" t="s">
        <v>1491</v>
      </c>
      <c r="AO2" s="168" t="s">
        <v>1482</v>
      </c>
      <c r="AP2" s="155" t="s">
        <v>1486</v>
      </c>
    </row>
    <row r="3" spans="1:42" ht="12">
      <c r="A3" s="73" t="s">
        <v>449</v>
      </c>
      <c r="B3" s="55">
        <v>160253</v>
      </c>
      <c r="C3" s="55">
        <v>2421</v>
      </c>
      <c r="D3" s="53">
        <v>502</v>
      </c>
      <c r="E3" s="53">
        <v>1071</v>
      </c>
      <c r="F3" s="55">
        <f aca="true" t="shared" si="0" ref="F3:F34">SUM(D3:E3)</f>
        <v>1573</v>
      </c>
      <c r="G3" s="53">
        <v>167</v>
      </c>
      <c r="H3" s="53">
        <v>343</v>
      </c>
      <c r="I3" s="55">
        <f aca="true" t="shared" si="1" ref="I3:I34">SUM(G3:H3)</f>
        <v>510</v>
      </c>
      <c r="J3" s="55">
        <f aca="true" t="shared" si="2" ref="J3:J34">F3+I3</f>
        <v>2083</v>
      </c>
      <c r="K3" s="147">
        <f aca="true" t="shared" si="3" ref="K3:K34">D3/$J3</f>
        <v>0.24099855976956314</v>
      </c>
      <c r="L3" s="192">
        <f aca="true" t="shared" si="4" ref="L3:L34">E3/$J3</f>
        <v>0.514162265962554</v>
      </c>
      <c r="M3" s="146">
        <f aca="true" t="shared" si="5" ref="M3:M34">F3/$J3</f>
        <v>0.7551608257321172</v>
      </c>
      <c r="N3" s="68">
        <f aca="true" t="shared" si="6" ref="N3:N34">G3/$J3</f>
        <v>0.0801728276524244</v>
      </c>
      <c r="O3" s="69">
        <f aca="true" t="shared" si="7" ref="O3:O34">H3/$J3</f>
        <v>0.16466634661545848</v>
      </c>
      <c r="P3" s="135">
        <f aca="true" t="shared" si="8" ref="P3:P34">I3/$J3</f>
        <v>0.24483917426788285</v>
      </c>
      <c r="Q3" s="67">
        <f aca="true" t="shared" si="9" ref="Q3:Q34">J3/$J3</f>
        <v>1</v>
      </c>
      <c r="R3" s="62">
        <f aca="true" t="shared" si="10" ref="R3:R34">J3/C3</f>
        <v>0.8603882693102024</v>
      </c>
      <c r="S3" s="55">
        <v>160253</v>
      </c>
      <c r="T3" s="55">
        <v>15790</v>
      </c>
      <c r="U3" s="67">
        <f aca="true" t="shared" si="11" ref="U3:U34">T3/S3</f>
        <v>0.09853169675450693</v>
      </c>
      <c r="V3" s="67">
        <f aca="true" t="shared" si="12" ref="V3:V34">C3/T3</f>
        <v>0.153324889170361</v>
      </c>
      <c r="W3" s="67">
        <f aca="true" t="shared" si="13" ref="W3:W34">J3/T3</f>
        <v>0.13191893603546548</v>
      </c>
      <c r="X3" s="55">
        <f aca="true" t="shared" si="14" ref="X3:X34">Z3-C3</f>
        <v>-137.13702000000012</v>
      </c>
      <c r="Y3" s="55">
        <f aca="true" t="shared" si="15" ref="Y3:Y34">Z3-J3</f>
        <v>200.86297999999988</v>
      </c>
      <c r="Z3" s="55">
        <v>2283.86298</v>
      </c>
      <c r="AA3" s="54">
        <v>3132538232</v>
      </c>
      <c r="AB3" s="55">
        <f aca="true" t="shared" si="16" ref="AB3:AB34">AA3/AD3</f>
        <v>19672.79335811897</v>
      </c>
      <c r="AC3" s="174">
        <f aca="true" t="shared" si="17" ref="AC3:AC34">AA3/AA$63</f>
        <v>0.025653940886254722</v>
      </c>
      <c r="AD3" s="55">
        <v>159232</v>
      </c>
      <c r="AE3" s="174">
        <f aca="true" t="shared" si="18" ref="AE3:AE34">AD3/AD$63</f>
        <v>0.024709630955442062</v>
      </c>
      <c r="AF3" s="55">
        <f aca="true" t="shared" si="19" ref="AF3:AF34">AC3/AE3*100</f>
        <v>103.82162701059963</v>
      </c>
      <c r="AG3" s="174">
        <f aca="true" t="shared" si="20" ref="AG3:AG34">J3/J$63</f>
        <v>0.026771370185201846</v>
      </c>
      <c r="AH3" s="55">
        <f aca="true" t="shared" si="21" ref="AH3:AH34">AE3/AG3*100</f>
        <v>92.29871607057515</v>
      </c>
      <c r="AI3" s="174">
        <f aca="true" t="shared" si="22" ref="AI3:AI34">I3/I$63</f>
        <v>0.029563503565010724</v>
      </c>
      <c r="AJ3" s="55">
        <f>AE3/AI3*100</f>
        <v>83.58153796320215</v>
      </c>
      <c r="AK3" s="174">
        <f aca="true" t="shared" si="23" ref="AK3:AK34">D3/D$63</f>
        <v>0.020255820522132106</v>
      </c>
      <c r="AL3" s="55">
        <f aca="true" t="shared" si="24" ref="AL3:AL15">AE3/AK3*100</f>
        <v>121.9878055714583</v>
      </c>
      <c r="AM3" s="174">
        <f aca="true" t="shared" si="25" ref="AM3:AM34">E3/E$63</f>
        <v>0.029938780644620244</v>
      </c>
      <c r="AN3" s="55">
        <f aca="true" t="shared" si="26" ref="AN3:AN25">AE3/AM3*100</f>
        <v>82.53385883931176</v>
      </c>
      <c r="AO3" s="174">
        <f aca="true" t="shared" si="27" ref="AO3:AO34">J3/J$63</f>
        <v>0.026771370185201846</v>
      </c>
      <c r="AP3" s="55">
        <f aca="true" t="shared" si="28" ref="AP3:AP34">AE3/AO3*100</f>
        <v>92.29871607057515</v>
      </c>
    </row>
    <row r="4" spans="1:42" ht="12">
      <c r="A4" s="11" t="s">
        <v>411</v>
      </c>
      <c r="B4" s="55">
        <v>39587</v>
      </c>
      <c r="C4" s="55">
        <v>675</v>
      </c>
      <c r="D4" s="53">
        <v>157</v>
      </c>
      <c r="E4" s="53">
        <v>254</v>
      </c>
      <c r="F4" s="55">
        <f t="shared" si="0"/>
        <v>411</v>
      </c>
      <c r="G4" s="53">
        <v>119</v>
      </c>
      <c r="H4" s="53">
        <v>57</v>
      </c>
      <c r="I4" s="55">
        <f t="shared" si="1"/>
        <v>176</v>
      </c>
      <c r="J4" s="55">
        <f t="shared" si="2"/>
        <v>587</v>
      </c>
      <c r="K4" s="60">
        <f t="shared" si="3"/>
        <v>0.2674616695059625</v>
      </c>
      <c r="L4" s="60">
        <f t="shared" si="4"/>
        <v>0.43270868824531517</v>
      </c>
      <c r="M4" s="67">
        <f t="shared" si="5"/>
        <v>0.7001703577512777</v>
      </c>
      <c r="N4" s="60">
        <f t="shared" si="6"/>
        <v>0.20272572402044292</v>
      </c>
      <c r="O4" s="69">
        <f t="shared" si="7"/>
        <v>0.09710391822827939</v>
      </c>
      <c r="P4" s="67">
        <f t="shared" si="8"/>
        <v>0.29982964224872233</v>
      </c>
      <c r="Q4" s="67">
        <f t="shared" si="9"/>
        <v>1</v>
      </c>
      <c r="R4" s="62">
        <f t="shared" si="10"/>
        <v>0.8696296296296296</v>
      </c>
      <c r="S4" s="55">
        <v>39587</v>
      </c>
      <c r="T4" s="55">
        <v>4314</v>
      </c>
      <c r="U4" s="67">
        <f t="shared" si="11"/>
        <v>0.10897516861595978</v>
      </c>
      <c r="V4" s="67">
        <f t="shared" si="12"/>
        <v>0.1564673157162726</v>
      </c>
      <c r="W4" s="67">
        <f t="shared" si="13"/>
        <v>0.13606861381548446</v>
      </c>
      <c r="X4" s="55">
        <f t="shared" si="14"/>
        <v>-48.548490000000015</v>
      </c>
      <c r="Y4" s="55">
        <f t="shared" si="15"/>
        <v>39.451509999999985</v>
      </c>
      <c r="Z4" s="55">
        <v>626.45151</v>
      </c>
      <c r="AA4" s="54">
        <v>796305905</v>
      </c>
      <c r="AB4" s="55">
        <f t="shared" si="16"/>
        <v>20253.475722969706</v>
      </c>
      <c r="AC4" s="174">
        <f t="shared" si="17"/>
        <v>0.006521352047857646</v>
      </c>
      <c r="AD4" s="55">
        <v>39317</v>
      </c>
      <c r="AE4" s="174">
        <f t="shared" si="18"/>
        <v>0.006101214330505901</v>
      </c>
      <c r="AF4" s="55">
        <f t="shared" si="19"/>
        <v>106.88613273674174</v>
      </c>
      <c r="AG4" s="174">
        <f t="shared" si="20"/>
        <v>0.0075443083527189075</v>
      </c>
      <c r="AH4" s="55">
        <f t="shared" si="21"/>
        <v>80.87175185922872</v>
      </c>
      <c r="AI4" s="174">
        <f t="shared" si="22"/>
        <v>0.010202307112631152</v>
      </c>
      <c r="AJ4" s="55">
        <f>AE4/AI4*100</f>
        <v>59.8023002361121</v>
      </c>
      <c r="AK4" s="174">
        <f t="shared" si="23"/>
        <v>0.006334987693176774</v>
      </c>
      <c r="AL4" s="55">
        <f t="shared" si="24"/>
        <v>96.30980557511322</v>
      </c>
      <c r="AM4" s="174">
        <f t="shared" si="25"/>
        <v>0.007100327062309563</v>
      </c>
      <c r="AN4" s="55">
        <f t="shared" si="26"/>
        <v>85.92863789180615</v>
      </c>
      <c r="AO4" s="174">
        <f t="shared" si="27"/>
        <v>0.0075443083527189075</v>
      </c>
      <c r="AP4" s="55">
        <f t="shared" si="28"/>
        <v>80.87175185922872</v>
      </c>
    </row>
    <row r="5" spans="1:42" ht="12">
      <c r="A5" s="11" t="s">
        <v>1029</v>
      </c>
      <c r="B5" s="55">
        <v>535999</v>
      </c>
      <c r="C5" s="55">
        <v>7002</v>
      </c>
      <c r="D5" s="53">
        <v>2870</v>
      </c>
      <c r="E5" s="53">
        <v>2010</v>
      </c>
      <c r="F5" s="55">
        <f t="shared" si="0"/>
        <v>4880</v>
      </c>
      <c r="G5" s="53">
        <v>992</v>
      </c>
      <c r="H5" s="53">
        <v>554</v>
      </c>
      <c r="I5" s="55">
        <f t="shared" si="1"/>
        <v>1546</v>
      </c>
      <c r="J5" s="55">
        <f t="shared" si="2"/>
        <v>6426</v>
      </c>
      <c r="K5" s="60">
        <f t="shared" si="3"/>
        <v>0.4466230936819172</v>
      </c>
      <c r="L5" s="60">
        <f t="shared" si="4"/>
        <v>0.3127917833800187</v>
      </c>
      <c r="M5" s="67">
        <f t="shared" si="5"/>
        <v>0.7594148770619359</v>
      </c>
      <c r="N5" s="60">
        <f t="shared" si="6"/>
        <v>0.15437286025521318</v>
      </c>
      <c r="O5" s="69">
        <f t="shared" si="7"/>
        <v>0.08621226268285091</v>
      </c>
      <c r="P5" s="67">
        <f t="shared" si="8"/>
        <v>0.2405851229380641</v>
      </c>
      <c r="Q5" s="67">
        <f t="shared" si="9"/>
        <v>1</v>
      </c>
      <c r="R5" s="62">
        <f t="shared" si="10"/>
        <v>0.9177377892030848</v>
      </c>
      <c r="S5" s="55">
        <v>535999</v>
      </c>
      <c r="T5" s="55">
        <v>47361</v>
      </c>
      <c r="U5" s="67">
        <f t="shared" si="11"/>
        <v>0.08836023947805872</v>
      </c>
      <c r="V5" s="67">
        <f t="shared" si="12"/>
        <v>0.14784316209539494</v>
      </c>
      <c r="W5" s="67">
        <f t="shared" si="13"/>
        <v>0.13568125673022108</v>
      </c>
      <c r="X5" s="55">
        <f t="shared" si="14"/>
        <v>132.71867999999995</v>
      </c>
      <c r="Y5" s="55">
        <f t="shared" si="15"/>
        <v>708.71868</v>
      </c>
      <c r="Z5" s="55">
        <v>7134.71868</v>
      </c>
      <c r="AA5" s="54">
        <v>8397672871</v>
      </c>
      <c r="AB5" s="55">
        <f t="shared" si="16"/>
        <v>15770.100000751165</v>
      </c>
      <c r="AC5" s="174">
        <f t="shared" si="17"/>
        <v>0.0687727930066454</v>
      </c>
      <c r="AD5" s="55">
        <v>532506</v>
      </c>
      <c r="AE5" s="174">
        <f t="shared" si="18"/>
        <v>0.0826343118315328</v>
      </c>
      <c r="AF5" s="55">
        <f t="shared" si="19"/>
        <v>83.22546831012887</v>
      </c>
      <c r="AG5" s="174">
        <f t="shared" si="20"/>
        <v>0.08258897014407444</v>
      </c>
      <c r="AH5" s="55">
        <f t="shared" si="21"/>
        <v>100.05490041512716</v>
      </c>
      <c r="AI5" s="174">
        <f t="shared" si="22"/>
        <v>0.08961799315981682</v>
      </c>
      <c r="AJ5" s="55">
        <f>AE5/AI5*100</f>
        <v>92.2072777105933</v>
      </c>
      <c r="AK5" s="174">
        <f t="shared" si="23"/>
        <v>0.11580518904087479</v>
      </c>
      <c r="AL5" s="55">
        <f t="shared" si="24"/>
        <v>71.35631185090165</v>
      </c>
      <c r="AM5" s="174">
        <f t="shared" si="25"/>
        <v>0.056187627540323706</v>
      </c>
      <c r="AN5" s="55">
        <f t="shared" si="26"/>
        <v>147.06851926116533</v>
      </c>
      <c r="AO5" s="174">
        <f t="shared" si="27"/>
        <v>0.08258897014407444</v>
      </c>
      <c r="AP5" s="55">
        <f t="shared" si="28"/>
        <v>100.05490041512716</v>
      </c>
    </row>
    <row r="6" spans="1:42" ht="12">
      <c r="A6" s="11" t="s">
        <v>402</v>
      </c>
      <c r="B6" s="55">
        <v>156921</v>
      </c>
      <c r="C6" s="55">
        <v>2316</v>
      </c>
      <c r="D6" s="53">
        <v>369</v>
      </c>
      <c r="E6" s="53">
        <v>934</v>
      </c>
      <c r="F6" s="55">
        <f t="shared" si="0"/>
        <v>1303</v>
      </c>
      <c r="G6" s="53">
        <v>94</v>
      </c>
      <c r="H6" s="53">
        <v>390</v>
      </c>
      <c r="I6" s="55">
        <f t="shared" si="1"/>
        <v>484</v>
      </c>
      <c r="J6" s="55">
        <f t="shared" si="2"/>
        <v>1787</v>
      </c>
      <c r="K6" s="60">
        <f t="shared" si="3"/>
        <v>0.20649132624510352</v>
      </c>
      <c r="L6" s="60">
        <f t="shared" si="4"/>
        <v>0.5226636821488528</v>
      </c>
      <c r="M6" s="67">
        <f t="shared" si="5"/>
        <v>0.7291550083939563</v>
      </c>
      <c r="N6" s="60">
        <f t="shared" si="6"/>
        <v>0.05260212646894236</v>
      </c>
      <c r="O6" s="69">
        <f t="shared" si="7"/>
        <v>0.21824286513710128</v>
      </c>
      <c r="P6" s="67">
        <f t="shared" si="8"/>
        <v>0.27084499160604364</v>
      </c>
      <c r="Q6" s="67">
        <f t="shared" si="9"/>
        <v>1</v>
      </c>
      <c r="R6" s="62">
        <f t="shared" si="10"/>
        <v>0.7715889464594128</v>
      </c>
      <c r="S6" s="55">
        <v>156921</v>
      </c>
      <c r="T6" s="55">
        <v>14994</v>
      </c>
      <c r="U6" s="67">
        <f t="shared" si="11"/>
        <v>0.09555126464909094</v>
      </c>
      <c r="V6" s="67">
        <f t="shared" si="12"/>
        <v>0.15446178471388555</v>
      </c>
      <c r="W6" s="67">
        <f t="shared" si="13"/>
        <v>0.11918100573562758</v>
      </c>
      <c r="X6" s="55">
        <f t="shared" si="14"/>
        <v>-148.10274000000027</v>
      </c>
      <c r="Y6" s="55">
        <f t="shared" si="15"/>
        <v>380.89725999999973</v>
      </c>
      <c r="Z6" s="55">
        <v>2167.8972599999997</v>
      </c>
      <c r="AA6" s="54">
        <v>3226235187</v>
      </c>
      <c r="AB6" s="55">
        <f t="shared" si="16"/>
        <v>20682.055406687523</v>
      </c>
      <c r="AC6" s="174">
        <f t="shared" si="17"/>
        <v>0.026421272668589395</v>
      </c>
      <c r="AD6" s="55">
        <v>155992</v>
      </c>
      <c r="AE6" s="174">
        <f t="shared" si="18"/>
        <v>0.024206847568336253</v>
      </c>
      <c r="AF6" s="55">
        <f t="shared" si="19"/>
        <v>109.14792846942085</v>
      </c>
      <c r="AG6" s="174">
        <f t="shared" si="20"/>
        <v>0.022967085223694526</v>
      </c>
      <c r="AH6" s="55">
        <f t="shared" si="21"/>
        <v>105.39799601284491</v>
      </c>
      <c r="AI6" s="174">
        <f t="shared" si="22"/>
        <v>0.028056344559735668</v>
      </c>
      <c r="AJ6" s="55">
        <f>AE6/AI6*100</f>
        <v>86.27940648788609</v>
      </c>
      <c r="AK6" s="174">
        <f t="shared" si="23"/>
        <v>0.014889238590969616</v>
      </c>
      <c r="AL6" s="55">
        <f t="shared" si="24"/>
        <v>162.57948598538684</v>
      </c>
      <c r="AM6" s="174">
        <f t="shared" si="25"/>
        <v>0.026109076677941465</v>
      </c>
      <c r="AN6" s="55">
        <f t="shared" si="26"/>
        <v>92.71429957838252</v>
      </c>
      <c r="AO6" s="174">
        <f t="shared" si="27"/>
        <v>0.022967085223694526</v>
      </c>
      <c r="AP6" s="55">
        <f t="shared" si="28"/>
        <v>105.39799601284491</v>
      </c>
    </row>
    <row r="7" spans="1:42" ht="12">
      <c r="A7" s="11" t="s">
        <v>468</v>
      </c>
      <c r="B7" s="55">
        <v>47573</v>
      </c>
      <c r="C7" s="55">
        <v>718</v>
      </c>
      <c r="D7" s="53">
        <v>366</v>
      </c>
      <c r="E7" s="53">
        <v>168</v>
      </c>
      <c r="F7" s="55">
        <f t="shared" si="0"/>
        <v>534</v>
      </c>
      <c r="G7" s="53">
        <v>0</v>
      </c>
      <c r="H7" s="53">
        <v>0</v>
      </c>
      <c r="I7" s="55">
        <f t="shared" si="1"/>
        <v>0</v>
      </c>
      <c r="J7" s="55">
        <f t="shared" si="2"/>
        <v>534</v>
      </c>
      <c r="K7" s="60">
        <f t="shared" si="3"/>
        <v>0.6853932584269663</v>
      </c>
      <c r="L7" s="60">
        <f t="shared" si="4"/>
        <v>0.3146067415730337</v>
      </c>
      <c r="M7" s="67">
        <f t="shared" si="5"/>
        <v>1</v>
      </c>
      <c r="N7" s="60">
        <f t="shared" si="6"/>
        <v>0</v>
      </c>
      <c r="O7" s="69">
        <f t="shared" si="7"/>
        <v>0</v>
      </c>
      <c r="P7" s="67">
        <f t="shared" si="8"/>
        <v>0</v>
      </c>
      <c r="Q7" s="67">
        <f t="shared" si="9"/>
        <v>1</v>
      </c>
      <c r="R7" s="62">
        <f t="shared" si="10"/>
        <v>0.7437325905292479</v>
      </c>
      <c r="S7" s="55">
        <v>47573</v>
      </c>
      <c r="T7" s="55">
        <v>4505</v>
      </c>
      <c r="U7" s="67">
        <f t="shared" si="11"/>
        <v>0.09469657158472243</v>
      </c>
      <c r="V7" s="67">
        <f t="shared" si="12"/>
        <v>0.15937846836847946</v>
      </c>
      <c r="W7" s="67">
        <f t="shared" si="13"/>
        <v>0.11853496115427303</v>
      </c>
      <c r="X7" s="55">
        <f t="shared" si="14"/>
        <v>-71.46703000000002</v>
      </c>
      <c r="Y7" s="55">
        <f t="shared" si="15"/>
        <v>112.53296999999998</v>
      </c>
      <c r="Z7" s="55">
        <v>646.53297</v>
      </c>
      <c r="AA7" s="54">
        <v>950003234</v>
      </c>
      <c r="AB7" s="55">
        <f t="shared" si="16"/>
        <v>20032.541888956835</v>
      </c>
      <c r="AC7" s="174">
        <f t="shared" si="17"/>
        <v>0.007780057257665679</v>
      </c>
      <c r="AD7" s="55">
        <v>47423</v>
      </c>
      <c r="AE7" s="174">
        <f t="shared" si="18"/>
        <v>0.007359103878616918</v>
      </c>
      <c r="AF7" s="55">
        <f t="shared" si="19"/>
        <v>105.72017172188464</v>
      </c>
      <c r="AG7" s="174">
        <f t="shared" si="20"/>
        <v>0.00686313570758415</v>
      </c>
      <c r="AH7" s="55">
        <f t="shared" si="21"/>
        <v>107.2265534613383</v>
      </c>
      <c r="AI7" s="174">
        <f t="shared" si="22"/>
        <v>0</v>
      </c>
      <c r="AJ7" s="55"/>
      <c r="AK7" s="174">
        <f t="shared" si="23"/>
        <v>0.014768187870717831</v>
      </c>
      <c r="AL7" s="55">
        <f t="shared" si="24"/>
        <v>49.83078454201176</v>
      </c>
      <c r="AM7" s="174">
        <f t="shared" si="25"/>
        <v>0.004696279316803176</v>
      </c>
      <c r="AN7" s="55">
        <f t="shared" si="26"/>
        <v>156.7007280058113</v>
      </c>
      <c r="AO7" s="174">
        <f t="shared" si="27"/>
        <v>0.00686313570758415</v>
      </c>
      <c r="AP7" s="55">
        <f t="shared" si="28"/>
        <v>107.2265534613383</v>
      </c>
    </row>
    <row r="8" spans="1:42" ht="12">
      <c r="A8" s="11" t="s">
        <v>485</v>
      </c>
      <c r="B8" s="55">
        <v>41472</v>
      </c>
      <c r="C8" s="55">
        <v>586</v>
      </c>
      <c r="D8" s="53">
        <v>111</v>
      </c>
      <c r="E8" s="53">
        <v>224</v>
      </c>
      <c r="F8" s="55">
        <f t="shared" si="0"/>
        <v>335</v>
      </c>
      <c r="G8" s="53">
        <v>93</v>
      </c>
      <c r="H8" s="53">
        <v>0</v>
      </c>
      <c r="I8" s="55">
        <f t="shared" si="1"/>
        <v>93</v>
      </c>
      <c r="J8" s="55">
        <f t="shared" si="2"/>
        <v>428</v>
      </c>
      <c r="K8" s="60">
        <f t="shared" si="3"/>
        <v>0.25934579439252337</v>
      </c>
      <c r="L8" s="60">
        <f t="shared" si="4"/>
        <v>0.5233644859813084</v>
      </c>
      <c r="M8" s="67">
        <f t="shared" si="5"/>
        <v>0.7827102803738317</v>
      </c>
      <c r="N8" s="60">
        <f t="shared" si="6"/>
        <v>0.21728971962616822</v>
      </c>
      <c r="O8" s="69">
        <f t="shared" si="7"/>
        <v>0</v>
      </c>
      <c r="P8" s="67">
        <f t="shared" si="8"/>
        <v>0.21728971962616822</v>
      </c>
      <c r="Q8" s="67">
        <f t="shared" si="9"/>
        <v>1</v>
      </c>
      <c r="R8" s="62">
        <f t="shared" si="10"/>
        <v>0.7303754266211604</v>
      </c>
      <c r="S8" s="55">
        <v>41472</v>
      </c>
      <c r="T8" s="55">
        <v>3689</v>
      </c>
      <c r="U8" s="67">
        <f t="shared" si="11"/>
        <v>0.08895158179012345</v>
      </c>
      <c r="V8" s="67">
        <f t="shared" si="12"/>
        <v>0.15885063702900515</v>
      </c>
      <c r="W8" s="67">
        <f t="shared" si="13"/>
        <v>0.11602060178910274</v>
      </c>
      <c r="X8" s="55">
        <f t="shared" si="14"/>
        <v>-74.05888000000004</v>
      </c>
      <c r="Y8" s="55">
        <f t="shared" si="15"/>
        <v>83.94111999999996</v>
      </c>
      <c r="Z8" s="55">
        <v>511.94111999999996</v>
      </c>
      <c r="AA8" s="54">
        <v>753277758</v>
      </c>
      <c r="AB8" s="55">
        <f t="shared" si="16"/>
        <v>18231.225083498717</v>
      </c>
      <c r="AC8" s="174">
        <f t="shared" si="17"/>
        <v>0.006168972776534812</v>
      </c>
      <c r="AD8" s="55">
        <v>41318</v>
      </c>
      <c r="AE8" s="174">
        <f t="shared" si="18"/>
        <v>0.006411729626061063</v>
      </c>
      <c r="AF8" s="55">
        <f t="shared" si="19"/>
        <v>96.21386328363654</v>
      </c>
      <c r="AG8" s="174">
        <f t="shared" si="20"/>
        <v>0.005500790417314638</v>
      </c>
      <c r="AH8" s="55">
        <f t="shared" si="21"/>
        <v>116.56015117171334</v>
      </c>
      <c r="AI8" s="174">
        <f t="shared" si="22"/>
        <v>0.005390991826560779</v>
      </c>
      <c r="AJ8" s="55">
        <f aca="true" t="shared" si="29" ref="AJ8:AJ13">AE8/AI8*100</f>
        <v>118.93413739696707</v>
      </c>
      <c r="AK8" s="174">
        <f t="shared" si="23"/>
        <v>0.004478876649316063</v>
      </c>
      <c r="AL8" s="55">
        <f t="shared" si="24"/>
        <v>143.15486065105526</v>
      </c>
      <c r="AM8" s="174">
        <f t="shared" si="25"/>
        <v>0.006261705755737567</v>
      </c>
      <c r="AN8" s="55">
        <f t="shared" si="26"/>
        <v>102.39589460405465</v>
      </c>
      <c r="AO8" s="174">
        <f t="shared" si="27"/>
        <v>0.005500790417314638</v>
      </c>
      <c r="AP8" s="55">
        <f t="shared" si="28"/>
        <v>116.56015117171334</v>
      </c>
    </row>
    <row r="9" spans="1:42" ht="12">
      <c r="A9" s="11" t="s">
        <v>421</v>
      </c>
      <c r="B9" s="55">
        <v>35346</v>
      </c>
      <c r="C9" s="55">
        <v>735</v>
      </c>
      <c r="D9" s="53">
        <v>140</v>
      </c>
      <c r="E9" s="53">
        <v>292</v>
      </c>
      <c r="F9" s="55">
        <f t="shared" si="0"/>
        <v>432</v>
      </c>
      <c r="G9" s="53">
        <v>0</v>
      </c>
      <c r="H9" s="53">
        <v>218</v>
      </c>
      <c r="I9" s="55">
        <f t="shared" si="1"/>
        <v>218</v>
      </c>
      <c r="J9" s="55">
        <f t="shared" si="2"/>
        <v>650</v>
      </c>
      <c r="K9" s="60">
        <f t="shared" si="3"/>
        <v>0.2153846153846154</v>
      </c>
      <c r="L9" s="60">
        <f t="shared" si="4"/>
        <v>0.4492307692307692</v>
      </c>
      <c r="M9" s="67">
        <f t="shared" si="5"/>
        <v>0.6646153846153846</v>
      </c>
      <c r="N9" s="95">
        <f t="shared" si="6"/>
        <v>0</v>
      </c>
      <c r="O9" s="132">
        <f t="shared" si="7"/>
        <v>0.3353846153846154</v>
      </c>
      <c r="P9" s="67">
        <f t="shared" si="8"/>
        <v>0.3353846153846154</v>
      </c>
      <c r="Q9" s="67">
        <f t="shared" si="9"/>
        <v>1</v>
      </c>
      <c r="R9" s="62">
        <f t="shared" si="10"/>
        <v>0.8843537414965986</v>
      </c>
      <c r="S9" s="55">
        <v>35346</v>
      </c>
      <c r="T9" s="55">
        <v>4688</v>
      </c>
      <c r="U9" s="67">
        <f t="shared" si="11"/>
        <v>0.13263169807050304</v>
      </c>
      <c r="V9" s="67">
        <f t="shared" si="12"/>
        <v>0.15678327645051193</v>
      </c>
      <c r="W9" s="67">
        <f t="shared" si="13"/>
        <v>0.1386518771331058</v>
      </c>
      <c r="X9" s="55">
        <f t="shared" si="14"/>
        <v>-64.65825000000007</v>
      </c>
      <c r="Y9" s="55">
        <f t="shared" si="15"/>
        <v>20.341749999999934</v>
      </c>
      <c r="Z9" s="55">
        <v>670.3417499999999</v>
      </c>
      <c r="AA9" s="54">
        <v>663595244</v>
      </c>
      <c r="AB9" s="55">
        <f t="shared" si="16"/>
        <v>18791.27949255253</v>
      </c>
      <c r="AC9" s="174">
        <f t="shared" si="17"/>
        <v>0.00543451728316393</v>
      </c>
      <c r="AD9" s="55">
        <v>35314</v>
      </c>
      <c r="AE9" s="174">
        <f t="shared" si="18"/>
        <v>0.005480028559337828</v>
      </c>
      <c r="AF9" s="55">
        <f t="shared" si="19"/>
        <v>99.16950658776497</v>
      </c>
      <c r="AG9" s="174">
        <f t="shared" si="20"/>
        <v>0.008354004138445127</v>
      </c>
      <c r="AH9" s="55">
        <f t="shared" si="21"/>
        <v>65.59762801790745</v>
      </c>
      <c r="AI9" s="174">
        <f t="shared" si="22"/>
        <v>0.012636948582690858</v>
      </c>
      <c r="AJ9" s="55">
        <f t="shared" si="29"/>
        <v>43.36512508125545</v>
      </c>
      <c r="AK9" s="174">
        <f t="shared" si="23"/>
        <v>0.0056490336117499896</v>
      </c>
      <c r="AL9" s="55">
        <f t="shared" si="24"/>
        <v>97.00824841862101</v>
      </c>
      <c r="AM9" s="174">
        <f t="shared" si="25"/>
        <v>0.008162580717300758</v>
      </c>
      <c r="AN9" s="55">
        <f t="shared" si="26"/>
        <v>67.13598001821649</v>
      </c>
      <c r="AO9" s="174">
        <f t="shared" si="27"/>
        <v>0.008354004138445127</v>
      </c>
      <c r="AP9" s="55">
        <f t="shared" si="28"/>
        <v>65.59762801790745</v>
      </c>
    </row>
    <row r="10" spans="1:42" ht="12">
      <c r="A10" s="11" t="s">
        <v>2178</v>
      </c>
      <c r="B10" s="55">
        <v>148797</v>
      </c>
      <c r="C10" s="55">
        <v>2288</v>
      </c>
      <c r="D10" s="53">
        <v>571</v>
      </c>
      <c r="E10" s="53">
        <v>821</v>
      </c>
      <c r="F10" s="55">
        <f t="shared" si="0"/>
        <v>1392</v>
      </c>
      <c r="G10" s="53">
        <v>101</v>
      </c>
      <c r="H10" s="53">
        <v>584</v>
      </c>
      <c r="I10" s="55">
        <f t="shared" si="1"/>
        <v>685</v>
      </c>
      <c r="J10" s="55">
        <f t="shared" si="2"/>
        <v>2077</v>
      </c>
      <c r="K10" s="60">
        <f t="shared" si="3"/>
        <v>0.2749157438613385</v>
      </c>
      <c r="L10" s="60">
        <f t="shared" si="4"/>
        <v>0.39528165623495426</v>
      </c>
      <c r="M10" s="67">
        <f t="shared" si="5"/>
        <v>0.6701974000962927</v>
      </c>
      <c r="N10" s="60">
        <f t="shared" si="6"/>
        <v>0.04862782859894078</v>
      </c>
      <c r="O10" s="69">
        <f t="shared" si="7"/>
        <v>0.2811747713047665</v>
      </c>
      <c r="P10" s="67">
        <f t="shared" si="8"/>
        <v>0.32980259990370725</v>
      </c>
      <c r="Q10" s="67">
        <f t="shared" si="9"/>
        <v>1</v>
      </c>
      <c r="R10" s="62">
        <f t="shared" si="10"/>
        <v>0.9077797202797203</v>
      </c>
      <c r="S10" s="55">
        <v>148797</v>
      </c>
      <c r="T10" s="55">
        <v>14398</v>
      </c>
      <c r="U10" s="67">
        <f t="shared" si="11"/>
        <v>0.09676270354913069</v>
      </c>
      <c r="V10" s="67">
        <f t="shared" si="12"/>
        <v>0.1589109598555355</v>
      </c>
      <c r="W10" s="67">
        <f t="shared" si="13"/>
        <v>0.14425614668703987</v>
      </c>
      <c r="X10" s="55">
        <f t="shared" si="14"/>
        <v>-216.96070999999984</v>
      </c>
      <c r="Y10" s="55">
        <f t="shared" si="15"/>
        <v>-5.960709999999835</v>
      </c>
      <c r="Z10" s="55">
        <v>2071.03929</v>
      </c>
      <c r="AA10" s="54">
        <v>2885296843</v>
      </c>
      <c r="AB10" s="55">
        <f t="shared" si="16"/>
        <v>19525.857039413135</v>
      </c>
      <c r="AC10" s="174">
        <f t="shared" si="17"/>
        <v>0.023629156028643603</v>
      </c>
      <c r="AD10" s="55">
        <v>147768</v>
      </c>
      <c r="AE10" s="174">
        <f t="shared" si="18"/>
        <v>0.02293064677341089</v>
      </c>
      <c r="AF10" s="55">
        <f t="shared" si="19"/>
        <v>103.0461820904357</v>
      </c>
      <c r="AG10" s="174">
        <f t="shared" si="20"/>
        <v>0.02669425630084697</v>
      </c>
      <c r="AH10" s="55">
        <f t="shared" si="21"/>
        <v>85.90105120360043</v>
      </c>
      <c r="AI10" s="174">
        <f t="shared" si="22"/>
        <v>0.039707843023592836</v>
      </c>
      <c r="AJ10" s="55">
        <f t="shared" si="29"/>
        <v>57.74840693257099</v>
      </c>
      <c r="AK10" s="174">
        <f t="shared" si="23"/>
        <v>0.023039987087923174</v>
      </c>
      <c r="AL10" s="55">
        <f t="shared" si="24"/>
        <v>99.52543239674992</v>
      </c>
      <c r="AM10" s="174">
        <f t="shared" si="25"/>
        <v>0.02295026975652028</v>
      </c>
      <c r="AN10" s="55">
        <f t="shared" si="26"/>
        <v>99.91449781062458</v>
      </c>
      <c r="AO10" s="174">
        <f t="shared" si="27"/>
        <v>0.02669425630084697</v>
      </c>
      <c r="AP10" s="55">
        <f t="shared" si="28"/>
        <v>85.90105120360043</v>
      </c>
    </row>
    <row r="11" spans="1:42" ht="12">
      <c r="A11" s="11" t="s">
        <v>1369</v>
      </c>
      <c r="B11" s="55">
        <v>140112</v>
      </c>
      <c r="C11" s="55">
        <v>2127</v>
      </c>
      <c r="D11" s="53">
        <v>350</v>
      </c>
      <c r="E11" s="53">
        <v>860</v>
      </c>
      <c r="F11" s="55">
        <f t="shared" si="0"/>
        <v>1210</v>
      </c>
      <c r="G11" s="53">
        <v>224</v>
      </c>
      <c r="H11" s="53">
        <v>243</v>
      </c>
      <c r="I11" s="55">
        <f t="shared" si="1"/>
        <v>467</v>
      </c>
      <c r="J11" s="55">
        <f t="shared" si="2"/>
        <v>1677</v>
      </c>
      <c r="K11" s="60">
        <f t="shared" si="3"/>
        <v>0.20870602265951102</v>
      </c>
      <c r="L11" s="60">
        <f t="shared" si="4"/>
        <v>0.5128205128205128</v>
      </c>
      <c r="M11" s="67">
        <f t="shared" si="5"/>
        <v>0.7215265354800239</v>
      </c>
      <c r="N11" s="60">
        <f t="shared" si="6"/>
        <v>0.13357185450208706</v>
      </c>
      <c r="O11" s="69">
        <f t="shared" si="7"/>
        <v>0.1449016100178891</v>
      </c>
      <c r="P11" s="67">
        <f t="shared" si="8"/>
        <v>0.2784734645199761</v>
      </c>
      <c r="Q11" s="67">
        <f t="shared" si="9"/>
        <v>1</v>
      </c>
      <c r="R11" s="62">
        <f t="shared" si="10"/>
        <v>0.7884344146685472</v>
      </c>
      <c r="S11" s="55">
        <v>140112</v>
      </c>
      <c r="T11" s="55">
        <v>13177</v>
      </c>
      <c r="U11" s="67">
        <f t="shared" si="11"/>
        <v>0.09404619161813406</v>
      </c>
      <c r="V11" s="67">
        <f t="shared" si="12"/>
        <v>0.16141762161341733</v>
      </c>
      <c r="W11" s="67">
        <f t="shared" si="13"/>
        <v>0.1272672080139637</v>
      </c>
      <c r="X11" s="55">
        <f t="shared" si="14"/>
        <v>-236.4321</v>
      </c>
      <c r="Y11" s="55">
        <f t="shared" si="15"/>
        <v>213.5679</v>
      </c>
      <c r="Z11" s="55">
        <v>1890.5679</v>
      </c>
      <c r="AA11" s="54">
        <v>2835325444</v>
      </c>
      <c r="AB11" s="55">
        <f t="shared" si="16"/>
        <v>20349.4204059369</v>
      </c>
      <c r="AC11" s="174">
        <f t="shared" si="17"/>
        <v>0.023219914952875162</v>
      </c>
      <c r="AD11" s="55">
        <v>139332</v>
      </c>
      <c r="AE11" s="174">
        <f t="shared" si="18"/>
        <v>0.0216215478062428</v>
      </c>
      <c r="AF11" s="55">
        <f t="shared" si="19"/>
        <v>107.39247329079218</v>
      </c>
      <c r="AG11" s="174">
        <f t="shared" si="20"/>
        <v>0.02155333067718843</v>
      </c>
      <c r="AH11" s="55">
        <f t="shared" si="21"/>
        <v>100.31650388552973</v>
      </c>
      <c r="AI11" s="174">
        <f t="shared" si="22"/>
        <v>0.027070894440901976</v>
      </c>
      <c r="AJ11" s="55">
        <f t="shared" si="29"/>
        <v>79.87009019389605</v>
      </c>
      <c r="AK11" s="174">
        <f t="shared" si="23"/>
        <v>0.014122584029374975</v>
      </c>
      <c r="AL11" s="55">
        <f t="shared" si="24"/>
        <v>153.0990912234615</v>
      </c>
      <c r="AM11" s="174">
        <f t="shared" si="25"/>
        <v>0.024040477455063877</v>
      </c>
      <c r="AN11" s="55">
        <f t="shared" si="26"/>
        <v>89.93809647357251</v>
      </c>
      <c r="AO11" s="174">
        <f t="shared" si="27"/>
        <v>0.02155333067718843</v>
      </c>
      <c r="AP11" s="55">
        <f t="shared" si="28"/>
        <v>100.31650388552973</v>
      </c>
    </row>
    <row r="12" spans="1:42" ht="12">
      <c r="A12" s="11" t="s">
        <v>480</v>
      </c>
      <c r="B12" s="55">
        <v>41784</v>
      </c>
      <c r="C12" s="55">
        <v>561</v>
      </c>
      <c r="D12" s="53">
        <v>72</v>
      </c>
      <c r="E12" s="53">
        <v>168</v>
      </c>
      <c r="F12" s="55">
        <f t="shared" si="0"/>
        <v>240</v>
      </c>
      <c r="G12" s="53">
        <v>133</v>
      </c>
      <c r="H12" s="53">
        <v>0</v>
      </c>
      <c r="I12" s="55">
        <f t="shared" si="1"/>
        <v>133</v>
      </c>
      <c r="J12" s="55">
        <f t="shared" si="2"/>
        <v>373</v>
      </c>
      <c r="K12" s="60">
        <f t="shared" si="3"/>
        <v>0.19302949061662197</v>
      </c>
      <c r="L12" s="60">
        <f t="shared" si="4"/>
        <v>0.450402144772118</v>
      </c>
      <c r="M12" s="67">
        <f t="shared" si="5"/>
        <v>0.6434316353887399</v>
      </c>
      <c r="N12" s="60">
        <f t="shared" si="6"/>
        <v>0.35656836461126007</v>
      </c>
      <c r="O12" s="69">
        <f t="shared" si="7"/>
        <v>0</v>
      </c>
      <c r="P12" s="67">
        <f t="shared" si="8"/>
        <v>0.35656836461126007</v>
      </c>
      <c r="Q12" s="67">
        <f t="shared" si="9"/>
        <v>1</v>
      </c>
      <c r="R12" s="62">
        <f t="shared" si="10"/>
        <v>0.6648841354723708</v>
      </c>
      <c r="S12" s="55">
        <v>41784</v>
      </c>
      <c r="T12" s="55">
        <v>3715</v>
      </c>
      <c r="U12" s="67">
        <f t="shared" si="11"/>
        <v>0.08890963048056673</v>
      </c>
      <c r="V12" s="67">
        <f t="shared" si="12"/>
        <v>0.15100942126514133</v>
      </c>
      <c r="W12" s="67">
        <f t="shared" si="13"/>
        <v>0.10040376850605653</v>
      </c>
      <c r="X12" s="55">
        <f t="shared" si="14"/>
        <v>-47.56167000000005</v>
      </c>
      <c r="Y12" s="55">
        <f t="shared" si="15"/>
        <v>140.43832999999995</v>
      </c>
      <c r="Z12" s="55">
        <v>513.43833</v>
      </c>
      <c r="AA12" s="54">
        <v>718361968</v>
      </c>
      <c r="AB12" s="55">
        <f t="shared" si="16"/>
        <v>17287.8484826607</v>
      </c>
      <c r="AC12" s="174">
        <f t="shared" si="17"/>
        <v>0.005883029702159309</v>
      </c>
      <c r="AD12" s="55">
        <v>41553</v>
      </c>
      <c r="AE12" s="174">
        <f t="shared" si="18"/>
        <v>0.006448196939632009</v>
      </c>
      <c r="AF12" s="55">
        <f t="shared" si="19"/>
        <v>91.23526711786576</v>
      </c>
      <c r="AG12" s="174">
        <f t="shared" si="20"/>
        <v>0.0047939131440615885</v>
      </c>
      <c r="AH12" s="55">
        <f t="shared" si="21"/>
        <v>134.50800516942297</v>
      </c>
      <c r="AI12" s="174">
        <f t="shared" si="22"/>
        <v>0.007709697988522404</v>
      </c>
      <c r="AJ12" s="55">
        <f t="shared" si="29"/>
        <v>83.63747774856526</v>
      </c>
      <c r="AK12" s="174">
        <f t="shared" si="23"/>
        <v>0.002905217286042852</v>
      </c>
      <c r="AL12" s="55">
        <f t="shared" si="24"/>
        <v>221.95231215958344</v>
      </c>
      <c r="AM12" s="174">
        <f t="shared" si="25"/>
        <v>0.004696279316803176</v>
      </c>
      <c r="AN12" s="55">
        <f t="shared" si="26"/>
        <v>137.30437447705705</v>
      </c>
      <c r="AO12" s="174">
        <f t="shared" si="27"/>
        <v>0.0047939131440615885</v>
      </c>
      <c r="AP12" s="55">
        <f t="shared" si="28"/>
        <v>134.50800516942297</v>
      </c>
    </row>
    <row r="13" spans="1:42" ht="12">
      <c r="A13" s="11" t="s">
        <v>422</v>
      </c>
      <c r="B13" s="55">
        <v>203935</v>
      </c>
      <c r="C13" s="55">
        <v>3481</v>
      </c>
      <c r="D13" s="53">
        <v>858</v>
      </c>
      <c r="E13" s="53">
        <v>1290</v>
      </c>
      <c r="F13" s="55">
        <f t="shared" si="0"/>
        <v>2148</v>
      </c>
      <c r="G13" s="53">
        <v>61</v>
      </c>
      <c r="H13" s="53">
        <v>117</v>
      </c>
      <c r="I13" s="55">
        <f t="shared" si="1"/>
        <v>178</v>
      </c>
      <c r="J13" s="55">
        <f t="shared" si="2"/>
        <v>2326</v>
      </c>
      <c r="K13" s="60">
        <f t="shared" si="3"/>
        <v>0.3688736027515047</v>
      </c>
      <c r="L13" s="60">
        <f t="shared" si="4"/>
        <v>0.5546001719690455</v>
      </c>
      <c r="M13" s="67">
        <f t="shared" si="5"/>
        <v>0.9234737747205503</v>
      </c>
      <c r="N13" s="60">
        <f t="shared" si="6"/>
        <v>0.026225279449699053</v>
      </c>
      <c r="O13" s="69">
        <f t="shared" si="7"/>
        <v>0.05030094582975064</v>
      </c>
      <c r="P13" s="67">
        <f t="shared" si="8"/>
        <v>0.0765262252794497</v>
      </c>
      <c r="Q13" s="67">
        <f t="shared" si="9"/>
        <v>1</v>
      </c>
      <c r="R13" s="62">
        <f t="shared" si="10"/>
        <v>0.668198793450158</v>
      </c>
      <c r="S13" s="55">
        <v>203935</v>
      </c>
      <c r="T13" s="55">
        <v>22498</v>
      </c>
      <c r="U13" s="67">
        <f t="shared" si="11"/>
        <v>0.11031946453526859</v>
      </c>
      <c r="V13" s="67">
        <f t="shared" si="12"/>
        <v>0.154724864432394</v>
      </c>
      <c r="W13" s="67">
        <f t="shared" si="13"/>
        <v>0.10338696773046493</v>
      </c>
      <c r="X13" s="55">
        <f t="shared" si="14"/>
        <v>-214.01448999999957</v>
      </c>
      <c r="Y13" s="55">
        <f t="shared" si="15"/>
        <v>940.9855100000004</v>
      </c>
      <c r="Z13" s="55">
        <v>3266.9855100000004</v>
      </c>
      <c r="AA13" s="54">
        <v>3992551631</v>
      </c>
      <c r="AB13" s="55">
        <f t="shared" si="16"/>
        <v>19606.79675982537</v>
      </c>
      <c r="AC13" s="174">
        <f t="shared" si="17"/>
        <v>0.03269702584335254</v>
      </c>
      <c r="AD13" s="55">
        <v>203631</v>
      </c>
      <c r="AE13" s="174">
        <f t="shared" si="18"/>
        <v>0.031599470339426894</v>
      </c>
      <c r="AF13" s="55">
        <f t="shared" si="19"/>
        <v>103.47333512915316</v>
      </c>
      <c r="AG13" s="174">
        <f t="shared" si="20"/>
        <v>0.029894482501574407</v>
      </c>
      <c r="AH13" s="55">
        <f t="shared" si="21"/>
        <v>105.703352910567</v>
      </c>
      <c r="AI13" s="174">
        <f t="shared" si="22"/>
        <v>0.010318242420729233</v>
      </c>
      <c r="AJ13" s="55">
        <f t="shared" si="29"/>
        <v>306.2485746210412</v>
      </c>
      <c r="AK13" s="174">
        <f t="shared" si="23"/>
        <v>0.03462050599201065</v>
      </c>
      <c r="AL13" s="55">
        <f t="shared" si="24"/>
        <v>91.27385471119076</v>
      </c>
      <c r="AM13" s="174">
        <f t="shared" si="25"/>
        <v>0.03606071618259581</v>
      </c>
      <c r="AN13" s="55">
        <f t="shared" si="26"/>
        <v>87.62851569397816</v>
      </c>
      <c r="AO13" s="174">
        <f t="shared" si="27"/>
        <v>0.029894482501574407</v>
      </c>
      <c r="AP13" s="55">
        <f t="shared" si="28"/>
        <v>105.703352910567</v>
      </c>
    </row>
    <row r="14" spans="1:42" ht="12">
      <c r="A14" s="11" t="s">
        <v>461</v>
      </c>
      <c r="B14" s="55">
        <v>57826</v>
      </c>
      <c r="C14" s="55">
        <v>932</v>
      </c>
      <c r="D14" s="53">
        <v>135</v>
      </c>
      <c r="E14" s="53">
        <v>704</v>
      </c>
      <c r="F14" s="55">
        <f t="shared" si="0"/>
        <v>839</v>
      </c>
      <c r="G14" s="53">
        <v>0</v>
      </c>
      <c r="H14" s="53">
        <v>0</v>
      </c>
      <c r="I14" s="55">
        <f t="shared" si="1"/>
        <v>0</v>
      </c>
      <c r="J14" s="55">
        <f t="shared" si="2"/>
        <v>839</v>
      </c>
      <c r="K14" s="60">
        <f t="shared" si="3"/>
        <v>0.16090584028605484</v>
      </c>
      <c r="L14" s="60">
        <f t="shared" si="4"/>
        <v>0.8390941597139452</v>
      </c>
      <c r="M14" s="67">
        <f t="shared" si="5"/>
        <v>1</v>
      </c>
      <c r="N14" s="60">
        <f t="shared" si="6"/>
        <v>0</v>
      </c>
      <c r="O14" s="69">
        <f t="shared" si="7"/>
        <v>0</v>
      </c>
      <c r="P14" s="67">
        <f t="shared" si="8"/>
        <v>0</v>
      </c>
      <c r="Q14" s="67">
        <f t="shared" si="9"/>
        <v>1</v>
      </c>
      <c r="R14" s="62">
        <f t="shared" si="10"/>
        <v>0.9002145922746781</v>
      </c>
      <c r="S14" s="55">
        <v>57826</v>
      </c>
      <c r="T14" s="55">
        <v>5662</v>
      </c>
      <c r="U14" s="67">
        <f t="shared" si="11"/>
        <v>0.09791443295403451</v>
      </c>
      <c r="V14" s="67">
        <f t="shared" si="12"/>
        <v>0.16460614623807843</v>
      </c>
      <c r="W14" s="67">
        <f t="shared" si="13"/>
        <v>0.1481808548216178</v>
      </c>
      <c r="X14" s="55">
        <f t="shared" si="14"/>
        <v>-112.46075000000008</v>
      </c>
      <c r="Y14" s="55">
        <f t="shared" si="15"/>
        <v>-19.460750000000075</v>
      </c>
      <c r="Z14" s="55">
        <v>819.5392499999999</v>
      </c>
      <c r="AA14" s="54">
        <v>1123504650</v>
      </c>
      <c r="AB14" s="55">
        <f t="shared" si="16"/>
        <v>19567.79730388742</v>
      </c>
      <c r="AC14" s="174">
        <f t="shared" si="17"/>
        <v>0.009200948158302415</v>
      </c>
      <c r="AD14" s="55">
        <v>57416</v>
      </c>
      <c r="AE14" s="174">
        <f t="shared" si="18"/>
        <v>0.008909818195699743</v>
      </c>
      <c r="AF14" s="55">
        <f t="shared" si="19"/>
        <v>103.26751855322014</v>
      </c>
      <c r="AG14" s="174">
        <f t="shared" si="20"/>
        <v>0.010783091495623787</v>
      </c>
      <c r="AH14" s="55">
        <f t="shared" si="21"/>
        <v>82.62767870712871</v>
      </c>
      <c r="AI14" s="174">
        <f t="shared" si="22"/>
        <v>0</v>
      </c>
      <c r="AJ14" s="55"/>
      <c r="AK14" s="174">
        <f t="shared" si="23"/>
        <v>0.005447282411330348</v>
      </c>
      <c r="AL14" s="55">
        <f t="shared" si="24"/>
        <v>163.56446247705682</v>
      </c>
      <c r="AM14" s="174">
        <f t="shared" si="25"/>
        <v>0.019679646660889498</v>
      </c>
      <c r="AN14" s="55">
        <f t="shared" si="26"/>
        <v>45.274279306074845</v>
      </c>
      <c r="AO14" s="174">
        <f t="shared" si="27"/>
        <v>0.010783091495623787</v>
      </c>
      <c r="AP14" s="55">
        <f t="shared" si="28"/>
        <v>82.62767870712871</v>
      </c>
    </row>
    <row r="15" spans="1:42" ht="12">
      <c r="A15" s="11" t="s">
        <v>454</v>
      </c>
      <c r="B15" s="55">
        <v>114222</v>
      </c>
      <c r="C15" s="55">
        <v>1738</v>
      </c>
      <c r="D15" s="53">
        <v>756</v>
      </c>
      <c r="E15" s="53">
        <v>462</v>
      </c>
      <c r="F15" s="55">
        <f t="shared" si="0"/>
        <v>1218</v>
      </c>
      <c r="G15" s="53">
        <v>318</v>
      </c>
      <c r="H15" s="53">
        <v>0</v>
      </c>
      <c r="I15" s="55">
        <f t="shared" si="1"/>
        <v>318</v>
      </c>
      <c r="J15" s="55">
        <f t="shared" si="2"/>
        <v>1536</v>
      </c>
      <c r="K15" s="60">
        <f t="shared" si="3"/>
        <v>0.4921875</v>
      </c>
      <c r="L15" s="60">
        <f t="shared" si="4"/>
        <v>0.30078125</v>
      </c>
      <c r="M15" s="67">
        <f t="shared" si="5"/>
        <v>0.79296875</v>
      </c>
      <c r="N15" s="60">
        <f t="shared" si="6"/>
        <v>0.20703125</v>
      </c>
      <c r="O15" s="69">
        <f t="shared" si="7"/>
        <v>0</v>
      </c>
      <c r="P15" s="67">
        <f t="shared" si="8"/>
        <v>0.20703125</v>
      </c>
      <c r="Q15" s="67">
        <f t="shared" si="9"/>
        <v>1</v>
      </c>
      <c r="R15" s="62">
        <f t="shared" si="10"/>
        <v>0.8837744533947065</v>
      </c>
      <c r="S15" s="55">
        <v>114222</v>
      </c>
      <c r="T15" s="55">
        <v>10738</v>
      </c>
      <c r="U15" s="67">
        <f t="shared" si="11"/>
        <v>0.09400991052511776</v>
      </c>
      <c r="V15" s="67">
        <f t="shared" si="12"/>
        <v>0.1618550940584839</v>
      </c>
      <c r="W15" s="67">
        <f t="shared" si="13"/>
        <v>0.1430433972806854</v>
      </c>
      <c r="X15" s="55">
        <f t="shared" si="14"/>
        <v>-215.33743000000027</v>
      </c>
      <c r="Y15" s="55">
        <f t="shared" si="15"/>
        <v>-13.337430000000268</v>
      </c>
      <c r="Z15" s="55">
        <v>1522.6625699999997</v>
      </c>
      <c r="AA15" s="54">
        <v>2159773732</v>
      </c>
      <c r="AB15" s="55">
        <f t="shared" si="16"/>
        <v>18968.84508031864</v>
      </c>
      <c r="AC15" s="174">
        <f t="shared" si="17"/>
        <v>0.017687480102370142</v>
      </c>
      <c r="AD15" s="55">
        <v>113859</v>
      </c>
      <c r="AE15" s="174">
        <f t="shared" si="18"/>
        <v>0.017668646195209994</v>
      </c>
      <c r="AF15" s="55">
        <f t="shared" si="19"/>
        <v>100.10659507781222</v>
      </c>
      <c r="AG15" s="174">
        <f t="shared" si="20"/>
        <v>0.019741154394848793</v>
      </c>
      <c r="AH15" s="55">
        <f t="shared" si="21"/>
        <v>89.50158558012396</v>
      </c>
      <c r="AI15" s="174">
        <f t="shared" si="22"/>
        <v>0.018433713987594923</v>
      </c>
      <c r="AJ15" s="55">
        <f>AE15/AI15*100</f>
        <v>95.8496275199898</v>
      </c>
      <c r="AK15" s="174">
        <f t="shared" si="23"/>
        <v>0.030504781503449947</v>
      </c>
      <c r="AL15" s="55">
        <f t="shared" si="24"/>
        <v>57.92090722961498</v>
      </c>
      <c r="AM15" s="174">
        <f t="shared" si="25"/>
        <v>0.012914768121208732</v>
      </c>
      <c r="AN15" s="55">
        <f t="shared" si="26"/>
        <v>136.80962777949074</v>
      </c>
      <c r="AO15" s="174">
        <f t="shared" si="27"/>
        <v>0.019741154394848793</v>
      </c>
      <c r="AP15" s="55">
        <f t="shared" si="28"/>
        <v>89.50158558012396</v>
      </c>
    </row>
    <row r="16" spans="1:42" ht="12">
      <c r="A16" s="11" t="s">
        <v>413</v>
      </c>
      <c r="B16" s="55">
        <v>52488</v>
      </c>
      <c r="C16" s="55">
        <v>824</v>
      </c>
      <c r="D16" s="53">
        <v>0</v>
      </c>
      <c r="E16" s="53">
        <v>375</v>
      </c>
      <c r="F16" s="55">
        <f t="shared" si="0"/>
        <v>375</v>
      </c>
      <c r="G16" s="53">
        <v>197</v>
      </c>
      <c r="H16" s="53">
        <v>51</v>
      </c>
      <c r="I16" s="55">
        <f t="shared" si="1"/>
        <v>248</v>
      </c>
      <c r="J16" s="55">
        <f t="shared" si="2"/>
        <v>623</v>
      </c>
      <c r="K16" s="60">
        <f t="shared" si="3"/>
        <v>0</v>
      </c>
      <c r="L16" s="60">
        <f t="shared" si="4"/>
        <v>0.6019261637239165</v>
      </c>
      <c r="M16" s="67">
        <f t="shared" si="5"/>
        <v>0.6019261637239165</v>
      </c>
      <c r="N16" s="60">
        <f t="shared" si="6"/>
        <v>0.3162118780096308</v>
      </c>
      <c r="O16" s="69">
        <f t="shared" si="7"/>
        <v>0.08186195826645265</v>
      </c>
      <c r="P16" s="67">
        <f t="shared" si="8"/>
        <v>0.39807383627608345</v>
      </c>
      <c r="Q16" s="67">
        <f t="shared" si="9"/>
        <v>1</v>
      </c>
      <c r="R16" s="62">
        <f t="shared" si="10"/>
        <v>0.7560679611650486</v>
      </c>
      <c r="S16" s="55">
        <v>52488</v>
      </c>
      <c r="T16" s="55">
        <v>5545</v>
      </c>
      <c r="U16" s="67">
        <f t="shared" si="11"/>
        <v>0.10564319463496419</v>
      </c>
      <c r="V16" s="67">
        <f t="shared" si="12"/>
        <v>0.1486023444544635</v>
      </c>
      <c r="W16" s="67">
        <f t="shared" si="13"/>
        <v>0.11235347159603246</v>
      </c>
      <c r="X16" s="55">
        <f t="shared" si="14"/>
        <v>-38.446370000000115</v>
      </c>
      <c r="Y16" s="55">
        <f t="shared" si="15"/>
        <v>162.55362999999988</v>
      </c>
      <c r="Z16" s="55">
        <v>785.5536299999999</v>
      </c>
      <c r="AA16" s="54">
        <v>1014258085</v>
      </c>
      <c r="AB16" s="55">
        <f t="shared" si="16"/>
        <v>19386.40783286823</v>
      </c>
      <c r="AC16" s="174">
        <f t="shared" si="17"/>
        <v>0.00830627275038344</v>
      </c>
      <c r="AD16" s="55">
        <v>52318</v>
      </c>
      <c r="AE16" s="174">
        <f t="shared" si="18"/>
        <v>0.008118710261296836</v>
      </c>
      <c r="AF16" s="55">
        <f t="shared" si="19"/>
        <v>102.31024981862875</v>
      </c>
      <c r="AG16" s="174">
        <f t="shared" si="20"/>
        <v>0.008006991658848175</v>
      </c>
      <c r="AH16" s="55">
        <f t="shared" si="21"/>
        <v>101.3952631301321</v>
      </c>
      <c r="AI16" s="174">
        <f t="shared" si="22"/>
        <v>0.014375978204162077</v>
      </c>
      <c r="AJ16" s="55">
        <f>AE16/AI16*100</f>
        <v>56.474141418399896</v>
      </c>
      <c r="AK16" s="174">
        <f t="shared" si="23"/>
        <v>0</v>
      </c>
      <c r="AL16" s="55"/>
      <c r="AM16" s="174">
        <f t="shared" si="25"/>
        <v>0.010482766332149946</v>
      </c>
      <c r="AN16" s="55">
        <f t="shared" si="26"/>
        <v>77.4481659139658</v>
      </c>
      <c r="AO16" s="174">
        <f t="shared" si="27"/>
        <v>0.008006991658848175</v>
      </c>
      <c r="AP16" s="55">
        <f t="shared" si="28"/>
        <v>101.3952631301321</v>
      </c>
    </row>
    <row r="17" spans="1:42" ht="12">
      <c r="A17" s="11" t="s">
        <v>427</v>
      </c>
      <c r="B17" s="55">
        <v>26588</v>
      </c>
      <c r="C17" s="55">
        <v>447</v>
      </c>
      <c r="D17" s="53">
        <v>100</v>
      </c>
      <c r="E17" s="53">
        <v>285</v>
      </c>
      <c r="F17" s="55">
        <f t="shared" si="0"/>
        <v>385</v>
      </c>
      <c r="G17" s="53">
        <v>0</v>
      </c>
      <c r="H17" s="53">
        <v>0</v>
      </c>
      <c r="I17" s="55">
        <f t="shared" si="1"/>
        <v>0</v>
      </c>
      <c r="J17" s="55">
        <f t="shared" si="2"/>
        <v>385</v>
      </c>
      <c r="K17" s="60">
        <f t="shared" si="3"/>
        <v>0.2597402597402597</v>
      </c>
      <c r="L17" s="60">
        <f t="shared" si="4"/>
        <v>0.7402597402597403</v>
      </c>
      <c r="M17" s="67">
        <f t="shared" si="5"/>
        <v>1</v>
      </c>
      <c r="N17" s="60">
        <f t="shared" si="6"/>
        <v>0</v>
      </c>
      <c r="O17" s="69">
        <f t="shared" si="7"/>
        <v>0</v>
      </c>
      <c r="P17" s="67">
        <f t="shared" si="8"/>
        <v>0</v>
      </c>
      <c r="Q17" s="67">
        <f t="shared" si="9"/>
        <v>1</v>
      </c>
      <c r="R17" s="62">
        <f t="shared" si="10"/>
        <v>0.8612975391498882</v>
      </c>
      <c r="S17" s="55">
        <v>26588</v>
      </c>
      <c r="T17" s="55">
        <v>2828</v>
      </c>
      <c r="U17" s="67">
        <f t="shared" si="11"/>
        <v>0.10636377313073567</v>
      </c>
      <c r="V17" s="67">
        <f t="shared" si="12"/>
        <v>0.15806223479490805</v>
      </c>
      <c r="W17" s="67">
        <f t="shared" si="13"/>
        <v>0.13613861386138615</v>
      </c>
      <c r="X17" s="55">
        <f t="shared" si="14"/>
        <v>-15.028740000000028</v>
      </c>
      <c r="Y17" s="55">
        <f t="shared" si="15"/>
        <v>46.97125999999997</v>
      </c>
      <c r="Z17" s="55">
        <v>431.97126</v>
      </c>
      <c r="AA17" s="54">
        <v>442067060</v>
      </c>
      <c r="AB17" s="55">
        <f t="shared" si="16"/>
        <v>16676.112263759478</v>
      </c>
      <c r="AC17" s="174">
        <f t="shared" si="17"/>
        <v>0.003620310874150065</v>
      </c>
      <c r="AD17" s="55">
        <v>26509</v>
      </c>
      <c r="AE17" s="174">
        <f t="shared" si="18"/>
        <v>0.004113668150860466</v>
      </c>
      <c r="AF17" s="55">
        <f t="shared" si="19"/>
        <v>88.00687710778995</v>
      </c>
      <c r="AG17" s="174">
        <f t="shared" si="20"/>
        <v>0.004948140912771345</v>
      </c>
      <c r="AH17" s="55">
        <f t="shared" si="21"/>
        <v>83.13563060103903</v>
      </c>
      <c r="AI17" s="174">
        <f t="shared" si="22"/>
        <v>0</v>
      </c>
      <c r="AJ17" s="55"/>
      <c r="AK17" s="174">
        <f t="shared" si="23"/>
        <v>0.00403502400839285</v>
      </c>
      <c r="AL17" s="55">
        <f aca="true" t="shared" si="30" ref="AL17:AL61">AE17/AK17*100</f>
        <v>101.94903778277494</v>
      </c>
      <c r="AM17" s="174">
        <f t="shared" si="25"/>
        <v>0.007966902412433958</v>
      </c>
      <c r="AN17" s="55">
        <f t="shared" si="26"/>
        <v>51.63447395113384</v>
      </c>
      <c r="AO17" s="174">
        <f t="shared" si="27"/>
        <v>0.004948140912771345</v>
      </c>
      <c r="AP17" s="55">
        <f t="shared" si="28"/>
        <v>83.13563060103903</v>
      </c>
    </row>
    <row r="18" spans="1:42" ht="12">
      <c r="A18" s="11" t="s">
        <v>458</v>
      </c>
      <c r="B18" s="55">
        <v>184613</v>
      </c>
      <c r="C18" s="55">
        <v>3061</v>
      </c>
      <c r="D18" s="53">
        <v>648</v>
      </c>
      <c r="E18" s="53">
        <v>1551</v>
      </c>
      <c r="F18" s="55">
        <f t="shared" si="0"/>
        <v>2199</v>
      </c>
      <c r="G18" s="53">
        <v>180</v>
      </c>
      <c r="H18" s="53">
        <v>0</v>
      </c>
      <c r="I18" s="55">
        <f t="shared" si="1"/>
        <v>180</v>
      </c>
      <c r="J18" s="55">
        <f t="shared" si="2"/>
        <v>2379</v>
      </c>
      <c r="K18" s="60">
        <f t="shared" si="3"/>
        <v>0.2723833543505675</v>
      </c>
      <c r="L18" s="60">
        <f t="shared" si="4"/>
        <v>0.6519546027742749</v>
      </c>
      <c r="M18" s="67">
        <f t="shared" si="5"/>
        <v>0.9243379571248423</v>
      </c>
      <c r="N18" s="60">
        <f t="shared" si="6"/>
        <v>0.07566204287515763</v>
      </c>
      <c r="O18" s="69">
        <f t="shared" si="7"/>
        <v>0</v>
      </c>
      <c r="P18" s="67">
        <f t="shared" si="8"/>
        <v>0.07566204287515763</v>
      </c>
      <c r="Q18" s="67">
        <f t="shared" si="9"/>
        <v>1</v>
      </c>
      <c r="R18" s="62">
        <f t="shared" si="10"/>
        <v>0.7771969944462593</v>
      </c>
      <c r="S18" s="55">
        <v>184613</v>
      </c>
      <c r="T18" s="55">
        <v>19418</v>
      </c>
      <c r="U18" s="67">
        <f t="shared" si="11"/>
        <v>0.10518219193664585</v>
      </c>
      <c r="V18" s="67">
        <f t="shared" si="12"/>
        <v>0.15763724379441754</v>
      </c>
      <c r="W18" s="67">
        <f t="shared" si="13"/>
        <v>0.12251519208981357</v>
      </c>
      <c r="X18" s="55">
        <f t="shared" si="14"/>
        <v>-263.89761999999973</v>
      </c>
      <c r="Y18" s="55">
        <f t="shared" si="15"/>
        <v>418.10238000000027</v>
      </c>
      <c r="Z18" s="55">
        <v>2797.1023800000003</v>
      </c>
      <c r="AA18" s="54">
        <v>3495977471</v>
      </c>
      <c r="AB18" s="55">
        <f t="shared" si="16"/>
        <v>18995.025569555604</v>
      </c>
      <c r="AC18" s="174">
        <f t="shared" si="17"/>
        <v>0.028630328742532737</v>
      </c>
      <c r="AD18" s="55">
        <v>184047</v>
      </c>
      <c r="AE18" s="174">
        <f t="shared" si="18"/>
        <v>0.02856042408847622</v>
      </c>
      <c r="AF18" s="55">
        <f t="shared" si="19"/>
        <v>100.24476056041732</v>
      </c>
      <c r="AG18" s="174">
        <f t="shared" si="20"/>
        <v>0.030575655146709166</v>
      </c>
      <c r="AH18" s="55">
        <f t="shared" si="21"/>
        <v>93.40903392400459</v>
      </c>
      <c r="AI18" s="174">
        <f t="shared" si="22"/>
        <v>0.010434177728827314</v>
      </c>
      <c r="AJ18" s="55">
        <f aca="true" t="shared" si="31" ref="AJ18:AJ26">AE18/AI18*100</f>
        <v>273.7199310835019</v>
      </c>
      <c r="AK18" s="174">
        <f t="shared" si="23"/>
        <v>0.026146955574385667</v>
      </c>
      <c r="AL18" s="55">
        <f t="shared" si="30"/>
        <v>109.23039971986206</v>
      </c>
      <c r="AM18" s="174">
        <f t="shared" si="25"/>
        <v>0.04335672154977217</v>
      </c>
      <c r="AN18" s="55">
        <f t="shared" si="26"/>
        <v>65.87311740277626</v>
      </c>
      <c r="AO18" s="174">
        <f t="shared" si="27"/>
        <v>0.030575655146709166</v>
      </c>
      <c r="AP18" s="55">
        <f t="shared" si="28"/>
        <v>93.40903392400459</v>
      </c>
    </row>
    <row r="19" spans="1:42" ht="12">
      <c r="A19" s="11" t="s">
        <v>2335</v>
      </c>
      <c r="B19" s="55">
        <v>114689</v>
      </c>
      <c r="C19" s="55">
        <v>1679</v>
      </c>
      <c r="D19" s="53">
        <v>374</v>
      </c>
      <c r="E19" s="53">
        <v>565</v>
      </c>
      <c r="F19" s="55">
        <f t="shared" si="0"/>
        <v>939</v>
      </c>
      <c r="G19" s="53">
        <v>200</v>
      </c>
      <c r="H19" s="53">
        <v>92</v>
      </c>
      <c r="I19" s="55">
        <f t="shared" si="1"/>
        <v>292</v>
      </c>
      <c r="J19" s="55">
        <f t="shared" si="2"/>
        <v>1231</v>
      </c>
      <c r="K19" s="60">
        <f t="shared" si="3"/>
        <v>0.30381803411860275</v>
      </c>
      <c r="L19" s="60">
        <f t="shared" si="4"/>
        <v>0.45897644191714054</v>
      </c>
      <c r="M19" s="67">
        <f t="shared" si="5"/>
        <v>0.7627944760357434</v>
      </c>
      <c r="N19" s="60">
        <f t="shared" si="6"/>
        <v>0.16246953696181965</v>
      </c>
      <c r="O19" s="69">
        <f t="shared" si="7"/>
        <v>0.07473598700243704</v>
      </c>
      <c r="P19" s="67">
        <f t="shared" si="8"/>
        <v>0.2372055239642567</v>
      </c>
      <c r="Q19" s="67">
        <f t="shared" si="9"/>
        <v>1</v>
      </c>
      <c r="R19" s="62">
        <f t="shared" si="10"/>
        <v>0.7331745086360929</v>
      </c>
      <c r="S19" s="55">
        <v>114689</v>
      </c>
      <c r="T19" s="55">
        <v>10380</v>
      </c>
      <c r="U19" s="67">
        <f t="shared" si="11"/>
        <v>0.09050562826426248</v>
      </c>
      <c r="V19" s="67">
        <f t="shared" si="12"/>
        <v>0.1617533718689788</v>
      </c>
      <c r="W19" s="67">
        <f t="shared" si="13"/>
        <v>0.11859344894026976</v>
      </c>
      <c r="X19" s="55">
        <f t="shared" si="14"/>
        <v>-208.38380000000006</v>
      </c>
      <c r="Y19" s="55">
        <f t="shared" si="15"/>
        <v>239.61619999999994</v>
      </c>
      <c r="Z19" s="55">
        <v>1470.6162</v>
      </c>
      <c r="AA19" s="54">
        <v>2172774283</v>
      </c>
      <c r="AB19" s="55">
        <f t="shared" si="16"/>
        <v>19023.545795210786</v>
      </c>
      <c r="AC19" s="174">
        <f t="shared" si="17"/>
        <v>0.017793948193784243</v>
      </c>
      <c r="AD19" s="55">
        <v>114215</v>
      </c>
      <c r="AE19" s="174">
        <f t="shared" si="18"/>
        <v>0.017723890295768534</v>
      </c>
      <c r="AF19" s="55">
        <f t="shared" si="19"/>
        <v>100.3952738188209</v>
      </c>
      <c r="AG19" s="174">
        <f t="shared" si="20"/>
        <v>0.015821198606809157</v>
      </c>
      <c r="AH19" s="55">
        <f t="shared" si="21"/>
        <v>112.02621707903025</v>
      </c>
      <c r="AI19" s="174">
        <f t="shared" si="22"/>
        <v>0.016926554982319864</v>
      </c>
      <c r="AJ19" s="55">
        <f t="shared" si="31"/>
        <v>104.71055873024075</v>
      </c>
      <c r="AK19" s="174">
        <f t="shared" si="23"/>
        <v>0.015090989791389259</v>
      </c>
      <c r="AL19" s="55">
        <f t="shared" si="30"/>
        <v>117.44683775401914</v>
      </c>
      <c r="AM19" s="174">
        <f t="shared" si="25"/>
        <v>0.01579403460710592</v>
      </c>
      <c r="AN19" s="55">
        <f t="shared" si="26"/>
        <v>112.21888983195181</v>
      </c>
      <c r="AO19" s="174">
        <f t="shared" si="27"/>
        <v>0.015821198606809157</v>
      </c>
      <c r="AP19" s="55">
        <f t="shared" si="28"/>
        <v>112.02621707903025</v>
      </c>
    </row>
    <row r="20" spans="1:42" ht="12">
      <c r="A20" s="11" t="s">
        <v>475</v>
      </c>
      <c r="B20" s="55">
        <v>91391</v>
      </c>
      <c r="C20" s="55">
        <v>1221</v>
      </c>
      <c r="D20" s="53">
        <v>384</v>
      </c>
      <c r="E20" s="53">
        <v>321</v>
      </c>
      <c r="F20" s="55">
        <f t="shared" si="0"/>
        <v>705</v>
      </c>
      <c r="G20" s="53">
        <v>323</v>
      </c>
      <c r="H20" s="53">
        <v>0</v>
      </c>
      <c r="I20" s="55">
        <f t="shared" si="1"/>
        <v>323</v>
      </c>
      <c r="J20" s="55">
        <f t="shared" si="2"/>
        <v>1028</v>
      </c>
      <c r="K20" s="60">
        <f t="shared" si="3"/>
        <v>0.3735408560311284</v>
      </c>
      <c r="L20" s="60">
        <f t="shared" si="4"/>
        <v>0.3122568093385214</v>
      </c>
      <c r="M20" s="67">
        <f t="shared" si="5"/>
        <v>0.6857976653696498</v>
      </c>
      <c r="N20" s="60">
        <f t="shared" si="6"/>
        <v>0.3142023346303502</v>
      </c>
      <c r="O20" s="69">
        <f t="shared" si="7"/>
        <v>0</v>
      </c>
      <c r="P20" s="67">
        <f t="shared" si="8"/>
        <v>0.3142023346303502</v>
      </c>
      <c r="Q20" s="67">
        <f t="shared" si="9"/>
        <v>1</v>
      </c>
      <c r="R20" s="62">
        <f t="shared" si="10"/>
        <v>0.8419328419328419</v>
      </c>
      <c r="S20" s="55">
        <v>91391</v>
      </c>
      <c r="T20" s="55">
        <v>7903</v>
      </c>
      <c r="U20" s="67">
        <f t="shared" si="11"/>
        <v>0.0864745981551794</v>
      </c>
      <c r="V20" s="67">
        <f t="shared" si="12"/>
        <v>0.15449829178792862</v>
      </c>
      <c r="W20" s="67">
        <f t="shared" si="13"/>
        <v>0.1300771858787802</v>
      </c>
      <c r="X20" s="55">
        <f t="shared" si="14"/>
        <v>-155.2168200000001</v>
      </c>
      <c r="Y20" s="55">
        <f t="shared" si="15"/>
        <v>37.7831799999999</v>
      </c>
      <c r="Z20" s="55">
        <v>1065.78318</v>
      </c>
      <c r="AA20" s="54">
        <v>1554586878</v>
      </c>
      <c r="AB20" s="55">
        <f t="shared" si="16"/>
        <v>17100.28465515345</v>
      </c>
      <c r="AC20" s="174">
        <f t="shared" si="17"/>
        <v>0.012731298684037667</v>
      </c>
      <c r="AD20" s="55">
        <v>90910</v>
      </c>
      <c r="AE20" s="174">
        <f t="shared" si="18"/>
        <v>0.014107419049934926</v>
      </c>
      <c r="AF20" s="55">
        <f t="shared" si="19"/>
        <v>90.24541370022176</v>
      </c>
      <c r="AG20" s="174">
        <f t="shared" si="20"/>
        <v>0.013212178852802446</v>
      </c>
      <c r="AH20" s="55">
        <f t="shared" si="21"/>
        <v>106.77587101345203</v>
      </c>
      <c r="AI20" s="174">
        <f t="shared" si="22"/>
        <v>0.018723552257840125</v>
      </c>
      <c r="AJ20" s="55">
        <f t="shared" si="31"/>
        <v>75.34584706824377</v>
      </c>
      <c r="AK20" s="174">
        <f t="shared" si="23"/>
        <v>0.015494492192228544</v>
      </c>
      <c r="AL20" s="55">
        <f t="shared" si="30"/>
        <v>91.04795997774407</v>
      </c>
      <c r="AM20" s="174">
        <f t="shared" si="25"/>
        <v>0.008973247980320353</v>
      </c>
      <c r="AN20" s="55">
        <f t="shared" si="26"/>
        <v>157.216417966767</v>
      </c>
      <c r="AO20" s="174">
        <f t="shared" si="27"/>
        <v>0.013212178852802446</v>
      </c>
      <c r="AP20" s="55">
        <f t="shared" si="28"/>
        <v>106.77587101345203</v>
      </c>
    </row>
    <row r="21" spans="1:42" ht="12">
      <c r="A21" s="11" t="s">
        <v>464</v>
      </c>
      <c r="B21" s="55">
        <v>385178</v>
      </c>
      <c r="C21" s="55">
        <v>5205</v>
      </c>
      <c r="D21" s="53">
        <v>1226</v>
      </c>
      <c r="E21" s="53">
        <v>2611</v>
      </c>
      <c r="F21" s="55">
        <f t="shared" si="0"/>
        <v>3837</v>
      </c>
      <c r="G21" s="53">
        <v>199</v>
      </c>
      <c r="H21" s="53">
        <v>385</v>
      </c>
      <c r="I21" s="55">
        <f t="shared" si="1"/>
        <v>584</v>
      </c>
      <c r="J21" s="55">
        <f t="shared" si="2"/>
        <v>4421</v>
      </c>
      <c r="K21" s="60">
        <f t="shared" si="3"/>
        <v>0.2773128251526804</v>
      </c>
      <c r="L21" s="60">
        <f t="shared" si="4"/>
        <v>0.5905903641710021</v>
      </c>
      <c r="M21" s="67">
        <f t="shared" si="5"/>
        <v>0.8679031893236824</v>
      </c>
      <c r="N21" s="60">
        <f t="shared" si="6"/>
        <v>0.045012440624293146</v>
      </c>
      <c r="O21" s="69">
        <f t="shared" si="7"/>
        <v>0.08708437005202443</v>
      </c>
      <c r="P21" s="67">
        <f t="shared" si="8"/>
        <v>0.13209681067631757</v>
      </c>
      <c r="Q21" s="67">
        <f t="shared" si="9"/>
        <v>1</v>
      </c>
      <c r="R21" s="62">
        <f t="shared" si="10"/>
        <v>0.8493756003842459</v>
      </c>
      <c r="S21" s="55">
        <v>385178</v>
      </c>
      <c r="T21" s="55">
        <v>34957</v>
      </c>
      <c r="U21" s="67">
        <f t="shared" si="11"/>
        <v>0.0907554429380702</v>
      </c>
      <c r="V21" s="67">
        <f t="shared" si="12"/>
        <v>0.14889721658037017</v>
      </c>
      <c r="W21" s="67">
        <f t="shared" si="13"/>
        <v>0.126469662728495</v>
      </c>
      <c r="X21" s="55">
        <f t="shared" si="14"/>
        <v>-37.730430000001434</v>
      </c>
      <c r="Y21" s="55">
        <f t="shared" si="15"/>
        <v>746.2695699999986</v>
      </c>
      <c r="Z21" s="55">
        <v>5167.269569999999</v>
      </c>
      <c r="AA21" s="54">
        <v>7354223445</v>
      </c>
      <c r="AB21" s="55">
        <f t="shared" si="16"/>
        <v>19315.858654969994</v>
      </c>
      <c r="AC21" s="174">
        <f t="shared" si="17"/>
        <v>0.060227457591757357</v>
      </c>
      <c r="AD21" s="55">
        <v>380735</v>
      </c>
      <c r="AE21" s="174">
        <f t="shared" si="18"/>
        <v>0.05908247928695384</v>
      </c>
      <c r="AF21" s="55">
        <f t="shared" si="19"/>
        <v>101.93793205468333</v>
      </c>
      <c r="AG21" s="174">
        <f t="shared" si="20"/>
        <v>0.05682008045548601</v>
      </c>
      <c r="AH21" s="55">
        <f t="shared" si="21"/>
        <v>103.98168889120147</v>
      </c>
      <c r="AI21" s="174">
        <f t="shared" si="22"/>
        <v>0.03385310996463973</v>
      </c>
      <c r="AJ21" s="55">
        <f t="shared" si="31"/>
        <v>174.5260017430207</v>
      </c>
      <c r="AK21" s="174">
        <f t="shared" si="23"/>
        <v>0.04946939434289634</v>
      </c>
      <c r="AL21" s="55">
        <f t="shared" si="30"/>
        <v>119.43238859450057</v>
      </c>
      <c r="AM21" s="174">
        <f t="shared" si="25"/>
        <v>0.07298800771531602</v>
      </c>
      <c r="AN21" s="55">
        <f t="shared" si="26"/>
        <v>80.94820113106854</v>
      </c>
      <c r="AO21" s="174">
        <f t="shared" si="27"/>
        <v>0.05682008045548601</v>
      </c>
      <c r="AP21" s="55">
        <f t="shared" si="28"/>
        <v>103.98168889120147</v>
      </c>
    </row>
    <row r="22" spans="1:42" ht="12">
      <c r="A22" s="11" t="s">
        <v>450</v>
      </c>
      <c r="B22" s="55">
        <v>33136</v>
      </c>
      <c r="C22" s="55">
        <v>509</v>
      </c>
      <c r="D22" s="53">
        <v>221</v>
      </c>
      <c r="E22" s="53">
        <v>131</v>
      </c>
      <c r="F22" s="55">
        <f t="shared" si="0"/>
        <v>352</v>
      </c>
      <c r="G22" s="53">
        <v>78</v>
      </c>
      <c r="H22" s="53">
        <v>0</v>
      </c>
      <c r="I22" s="55">
        <f t="shared" si="1"/>
        <v>78</v>
      </c>
      <c r="J22" s="55">
        <f t="shared" si="2"/>
        <v>430</v>
      </c>
      <c r="K22" s="60">
        <f t="shared" si="3"/>
        <v>0.513953488372093</v>
      </c>
      <c r="L22" s="60">
        <f t="shared" si="4"/>
        <v>0.30465116279069765</v>
      </c>
      <c r="M22" s="67">
        <f t="shared" si="5"/>
        <v>0.8186046511627907</v>
      </c>
      <c r="N22" s="60">
        <f t="shared" si="6"/>
        <v>0.1813953488372093</v>
      </c>
      <c r="O22" s="69">
        <f t="shared" si="7"/>
        <v>0</v>
      </c>
      <c r="P22" s="67">
        <f t="shared" si="8"/>
        <v>0.1813953488372093</v>
      </c>
      <c r="Q22" s="67">
        <f t="shared" si="9"/>
        <v>1</v>
      </c>
      <c r="R22" s="62">
        <f t="shared" si="10"/>
        <v>0.8447937131630648</v>
      </c>
      <c r="S22" s="55">
        <v>33136</v>
      </c>
      <c r="T22" s="55">
        <v>3236</v>
      </c>
      <c r="U22" s="67">
        <f t="shared" si="11"/>
        <v>0.09765813616610333</v>
      </c>
      <c r="V22" s="67">
        <f t="shared" si="12"/>
        <v>0.1572929542645241</v>
      </c>
      <c r="W22" s="67">
        <f t="shared" si="13"/>
        <v>0.13288009888751545</v>
      </c>
      <c r="X22" s="55">
        <f t="shared" si="14"/>
        <v>-27.26482999999996</v>
      </c>
      <c r="Y22" s="55">
        <f t="shared" si="15"/>
        <v>51.73517000000004</v>
      </c>
      <c r="Z22" s="55">
        <v>481.73517000000004</v>
      </c>
      <c r="AA22" s="54">
        <v>610156623</v>
      </c>
      <c r="AB22" s="55">
        <f t="shared" si="16"/>
        <v>18500.246293320397</v>
      </c>
      <c r="AC22" s="174">
        <f t="shared" si="17"/>
        <v>0.004996881371757448</v>
      </c>
      <c r="AD22" s="55">
        <v>32981</v>
      </c>
      <c r="AE22" s="174">
        <f t="shared" si="18"/>
        <v>0.0051179934846100955</v>
      </c>
      <c r="AF22" s="55">
        <f t="shared" si="19"/>
        <v>97.63360166016557</v>
      </c>
      <c r="AG22" s="174">
        <f t="shared" si="20"/>
        <v>0.00552649504543293</v>
      </c>
      <c r="AH22" s="55">
        <f t="shared" si="21"/>
        <v>92.60830675745528</v>
      </c>
      <c r="AI22" s="174">
        <f t="shared" si="22"/>
        <v>0.00452147701582517</v>
      </c>
      <c r="AJ22" s="55">
        <f t="shared" si="31"/>
        <v>113.19295590129327</v>
      </c>
      <c r="AK22" s="174">
        <f t="shared" si="23"/>
        <v>0.008917403058548198</v>
      </c>
      <c r="AL22" s="55">
        <f t="shared" si="30"/>
        <v>57.39331788646697</v>
      </c>
      <c r="AM22" s="174">
        <f t="shared" si="25"/>
        <v>0.003661979705364381</v>
      </c>
      <c r="AN22" s="55">
        <f t="shared" si="26"/>
        <v>139.76029078240987</v>
      </c>
      <c r="AO22" s="174">
        <f t="shared" si="27"/>
        <v>0.00552649504543293</v>
      </c>
      <c r="AP22" s="55">
        <f t="shared" si="28"/>
        <v>92.60830675745528</v>
      </c>
    </row>
    <row r="23" spans="1:42" ht="12">
      <c r="A23" s="11" t="s">
        <v>406</v>
      </c>
      <c r="B23" s="55">
        <v>164948</v>
      </c>
      <c r="C23" s="55">
        <v>2336</v>
      </c>
      <c r="D23" s="53">
        <v>372</v>
      </c>
      <c r="E23" s="53">
        <v>705</v>
      </c>
      <c r="F23" s="55">
        <f t="shared" si="0"/>
        <v>1077</v>
      </c>
      <c r="G23" s="53">
        <v>489</v>
      </c>
      <c r="H23" s="53">
        <v>299</v>
      </c>
      <c r="I23" s="55">
        <f t="shared" si="1"/>
        <v>788</v>
      </c>
      <c r="J23" s="55">
        <f t="shared" si="2"/>
        <v>1865</v>
      </c>
      <c r="K23" s="60">
        <f t="shared" si="3"/>
        <v>0.1994638069705094</v>
      </c>
      <c r="L23" s="60">
        <f t="shared" si="4"/>
        <v>0.3780160857908847</v>
      </c>
      <c r="M23" s="67">
        <f t="shared" si="5"/>
        <v>0.5774798927613941</v>
      </c>
      <c r="N23" s="60">
        <f t="shared" si="6"/>
        <v>0.2621983914209115</v>
      </c>
      <c r="O23" s="69">
        <f t="shared" si="7"/>
        <v>0.16032171581769436</v>
      </c>
      <c r="P23" s="67">
        <f t="shared" si="8"/>
        <v>0.4225201072386059</v>
      </c>
      <c r="Q23" s="67">
        <f t="shared" si="9"/>
        <v>1</v>
      </c>
      <c r="R23" s="62">
        <f t="shared" si="10"/>
        <v>0.7983732876712328</v>
      </c>
      <c r="S23" s="55">
        <v>164948</v>
      </c>
      <c r="T23" s="55">
        <v>15362</v>
      </c>
      <c r="U23" s="67">
        <f t="shared" si="11"/>
        <v>0.09313238111404806</v>
      </c>
      <c r="V23" s="67">
        <f t="shared" si="12"/>
        <v>0.15206353339408932</v>
      </c>
      <c r="W23" s="67">
        <f t="shared" si="13"/>
        <v>0.12140346309074339</v>
      </c>
      <c r="X23" s="55">
        <f t="shared" si="14"/>
        <v>-87.88160000000016</v>
      </c>
      <c r="Y23" s="55">
        <f t="shared" si="15"/>
        <v>383.11839999999984</v>
      </c>
      <c r="Z23" s="55">
        <v>2248.1184</v>
      </c>
      <c r="AA23" s="54">
        <v>3324320334</v>
      </c>
      <c r="AB23" s="55">
        <f t="shared" si="16"/>
        <v>20293.137588132955</v>
      </c>
      <c r="AC23" s="174">
        <f t="shared" si="17"/>
        <v>0.02722454157597351</v>
      </c>
      <c r="AD23" s="55">
        <v>163815</v>
      </c>
      <c r="AE23" s="174">
        <f t="shared" si="18"/>
        <v>0.025420821160104388</v>
      </c>
      <c r="AF23" s="55">
        <f t="shared" si="19"/>
        <v>107.09544512550953</v>
      </c>
      <c r="AG23" s="174">
        <f t="shared" si="20"/>
        <v>0.02396956572030794</v>
      </c>
      <c r="AH23" s="55">
        <f t="shared" si="21"/>
        <v>106.05457544258672</v>
      </c>
      <c r="AI23" s="174">
        <f t="shared" si="22"/>
        <v>0.04567851139064402</v>
      </c>
      <c r="AJ23" s="55">
        <f t="shared" si="31"/>
        <v>55.651597186923965</v>
      </c>
      <c r="AK23" s="174">
        <f t="shared" si="23"/>
        <v>0.015010289311221402</v>
      </c>
      <c r="AL23" s="55">
        <f t="shared" si="30"/>
        <v>169.35597064808252</v>
      </c>
      <c r="AM23" s="174">
        <f t="shared" si="25"/>
        <v>0.019707600704441896</v>
      </c>
      <c r="AN23" s="55">
        <f t="shared" si="26"/>
        <v>128.98993409367577</v>
      </c>
      <c r="AO23" s="174">
        <f t="shared" si="27"/>
        <v>0.02396956572030794</v>
      </c>
      <c r="AP23" s="55">
        <f t="shared" si="28"/>
        <v>106.05457544258672</v>
      </c>
    </row>
    <row r="24" spans="1:42" ht="12">
      <c r="A24" s="11" t="s">
        <v>476</v>
      </c>
      <c r="B24" s="55">
        <v>335011</v>
      </c>
      <c r="C24" s="55">
        <v>4658</v>
      </c>
      <c r="D24" s="53">
        <v>839</v>
      </c>
      <c r="E24" s="53">
        <v>1289</v>
      </c>
      <c r="F24" s="55">
        <f t="shared" si="0"/>
        <v>2128</v>
      </c>
      <c r="G24" s="53">
        <v>793</v>
      </c>
      <c r="H24" s="53">
        <v>377</v>
      </c>
      <c r="I24" s="55">
        <f t="shared" si="1"/>
        <v>1170</v>
      </c>
      <c r="J24" s="55">
        <f t="shared" si="2"/>
        <v>3298</v>
      </c>
      <c r="K24" s="60">
        <f t="shared" si="3"/>
        <v>0.2543966040024257</v>
      </c>
      <c r="L24" s="60">
        <f t="shared" si="4"/>
        <v>0.3908429351121892</v>
      </c>
      <c r="M24" s="67">
        <f t="shared" si="5"/>
        <v>0.645239539114615</v>
      </c>
      <c r="N24" s="60">
        <f t="shared" si="6"/>
        <v>0.24044875682231656</v>
      </c>
      <c r="O24" s="69">
        <f t="shared" si="7"/>
        <v>0.11431170406306852</v>
      </c>
      <c r="P24" s="67">
        <f t="shared" si="8"/>
        <v>0.3547604608853851</v>
      </c>
      <c r="Q24" s="67">
        <f t="shared" si="9"/>
        <v>1</v>
      </c>
      <c r="R24" s="62">
        <f t="shared" si="10"/>
        <v>0.708029197080292</v>
      </c>
      <c r="S24" s="55">
        <v>335011</v>
      </c>
      <c r="T24" s="55">
        <v>29760</v>
      </c>
      <c r="U24" s="67">
        <f t="shared" si="11"/>
        <v>0.0888329039941972</v>
      </c>
      <c r="V24" s="67">
        <f t="shared" si="12"/>
        <v>0.15651881720430108</v>
      </c>
      <c r="W24" s="67">
        <f t="shared" si="13"/>
        <v>0.11081989247311828</v>
      </c>
      <c r="X24" s="55">
        <f t="shared" si="14"/>
        <v>-478.77386000000115</v>
      </c>
      <c r="Y24" s="55">
        <f t="shared" si="15"/>
        <v>881.2261399999988</v>
      </c>
      <c r="Z24" s="55">
        <v>4179.226139999999</v>
      </c>
      <c r="AA24" s="54">
        <v>6151005990</v>
      </c>
      <c r="AB24" s="55">
        <f t="shared" si="16"/>
        <v>18435.670004525742</v>
      </c>
      <c r="AC24" s="174">
        <f t="shared" si="17"/>
        <v>0.05037370093252184</v>
      </c>
      <c r="AD24" s="55">
        <v>333647</v>
      </c>
      <c r="AE24" s="174">
        <f t="shared" si="18"/>
        <v>0.05177536072768274</v>
      </c>
      <c r="AF24" s="55">
        <f t="shared" si="19"/>
        <v>97.29280535092153</v>
      </c>
      <c r="AG24" s="174">
        <f t="shared" si="20"/>
        <v>0.04238693176706466</v>
      </c>
      <c r="AH24" s="55">
        <f t="shared" si="21"/>
        <v>122.14934785138907</v>
      </c>
      <c r="AI24" s="174">
        <f t="shared" si="22"/>
        <v>0.06782215523737754</v>
      </c>
      <c r="AJ24" s="55">
        <f t="shared" si="31"/>
        <v>76.33989298403888</v>
      </c>
      <c r="AK24" s="174">
        <f t="shared" si="23"/>
        <v>0.03385385143041601</v>
      </c>
      <c r="AL24" s="55">
        <f t="shared" si="30"/>
        <v>152.93787424483446</v>
      </c>
      <c r="AM24" s="174">
        <f t="shared" si="25"/>
        <v>0.03603276213904341</v>
      </c>
      <c r="AN24" s="55">
        <f t="shared" si="26"/>
        <v>143.68968031896003</v>
      </c>
      <c r="AO24" s="174">
        <f t="shared" si="27"/>
        <v>0.04238693176706466</v>
      </c>
      <c r="AP24" s="55">
        <f t="shared" si="28"/>
        <v>122.14934785138907</v>
      </c>
    </row>
    <row r="25" spans="1:42" ht="12">
      <c r="A25" s="11" t="s">
        <v>2242</v>
      </c>
      <c r="B25" s="55">
        <v>67757</v>
      </c>
      <c r="C25" s="55">
        <v>927</v>
      </c>
      <c r="D25" s="53">
        <v>169</v>
      </c>
      <c r="E25" s="53">
        <v>161</v>
      </c>
      <c r="F25" s="55">
        <f t="shared" si="0"/>
        <v>330</v>
      </c>
      <c r="G25" s="53">
        <v>206</v>
      </c>
      <c r="H25" s="53">
        <v>172</v>
      </c>
      <c r="I25" s="55">
        <f t="shared" si="1"/>
        <v>378</v>
      </c>
      <c r="J25" s="55">
        <f t="shared" si="2"/>
        <v>708</v>
      </c>
      <c r="K25" s="60">
        <f t="shared" si="3"/>
        <v>0.2387005649717514</v>
      </c>
      <c r="L25" s="60">
        <f t="shared" si="4"/>
        <v>0.2274011299435028</v>
      </c>
      <c r="M25" s="67">
        <f t="shared" si="5"/>
        <v>0.4661016949152542</v>
      </c>
      <c r="N25" s="60">
        <f t="shared" si="6"/>
        <v>0.2909604519774011</v>
      </c>
      <c r="O25" s="69">
        <f t="shared" si="7"/>
        <v>0.24293785310734464</v>
      </c>
      <c r="P25" s="67">
        <f t="shared" si="8"/>
        <v>0.5338983050847458</v>
      </c>
      <c r="Q25" s="67">
        <f t="shared" si="9"/>
        <v>1</v>
      </c>
      <c r="R25" s="62">
        <f t="shared" si="10"/>
        <v>0.7637540453074434</v>
      </c>
      <c r="S25" s="55">
        <v>67757</v>
      </c>
      <c r="T25" s="55">
        <v>6245</v>
      </c>
      <c r="U25" s="67">
        <f t="shared" si="11"/>
        <v>0.09216759891966882</v>
      </c>
      <c r="V25" s="67">
        <f t="shared" si="12"/>
        <v>0.14843875100080064</v>
      </c>
      <c r="W25" s="67">
        <f t="shared" si="13"/>
        <v>0.1133706965572458</v>
      </c>
      <c r="X25" s="55">
        <f t="shared" si="14"/>
        <v>-46.35782999999992</v>
      </c>
      <c r="Y25" s="55">
        <f t="shared" si="15"/>
        <v>172.64217000000008</v>
      </c>
      <c r="Z25" s="55">
        <v>880.6421700000001</v>
      </c>
      <c r="AA25" s="54">
        <v>1285517007</v>
      </c>
      <c r="AB25" s="55">
        <f t="shared" si="16"/>
        <v>19025.529940208384</v>
      </c>
      <c r="AC25" s="174">
        <f t="shared" si="17"/>
        <v>0.010527749340443836</v>
      </c>
      <c r="AD25" s="55">
        <v>67568</v>
      </c>
      <c r="AE25" s="174">
        <f t="shared" si="18"/>
        <v>0.010485206141964614</v>
      </c>
      <c r="AF25" s="55">
        <f t="shared" si="19"/>
        <v>100.40574498873181</v>
      </c>
      <c r="AG25" s="174">
        <f t="shared" si="20"/>
        <v>0.009099438353875616</v>
      </c>
      <c r="AH25" s="55">
        <f t="shared" si="21"/>
        <v>115.22915738528823</v>
      </c>
      <c r="AI25" s="174">
        <f t="shared" si="22"/>
        <v>0.02191177323053736</v>
      </c>
      <c r="AJ25" s="55">
        <f t="shared" si="31"/>
        <v>47.851928876992474</v>
      </c>
      <c r="AK25" s="174">
        <f t="shared" si="23"/>
        <v>0.006819190574183917</v>
      </c>
      <c r="AL25" s="55">
        <f t="shared" si="30"/>
        <v>153.76027444752015</v>
      </c>
      <c r="AM25" s="174">
        <f t="shared" si="25"/>
        <v>0.004500601011936376</v>
      </c>
      <c r="AN25" s="55">
        <f t="shared" si="26"/>
        <v>232.97346541397528</v>
      </c>
      <c r="AO25" s="174">
        <f t="shared" si="27"/>
        <v>0.009099438353875616</v>
      </c>
      <c r="AP25" s="55">
        <f t="shared" si="28"/>
        <v>115.22915738528823</v>
      </c>
    </row>
    <row r="26" spans="1:42" ht="12">
      <c r="A26" s="11" t="s">
        <v>372</v>
      </c>
      <c r="B26" s="55">
        <v>33006</v>
      </c>
      <c r="C26" s="55">
        <v>399</v>
      </c>
      <c r="D26" s="53">
        <v>185</v>
      </c>
      <c r="E26" s="53">
        <v>0</v>
      </c>
      <c r="F26" s="55">
        <f t="shared" si="0"/>
        <v>185</v>
      </c>
      <c r="G26" s="53">
        <v>120</v>
      </c>
      <c r="H26" s="53">
        <v>0</v>
      </c>
      <c r="I26" s="55">
        <f t="shared" si="1"/>
        <v>120</v>
      </c>
      <c r="J26" s="55">
        <f t="shared" si="2"/>
        <v>305</v>
      </c>
      <c r="K26" s="60">
        <f t="shared" si="3"/>
        <v>0.6065573770491803</v>
      </c>
      <c r="L26" s="60">
        <f t="shared" si="4"/>
        <v>0</v>
      </c>
      <c r="M26" s="67">
        <f t="shared" si="5"/>
        <v>0.6065573770491803</v>
      </c>
      <c r="N26" s="60">
        <f t="shared" si="6"/>
        <v>0.39344262295081966</v>
      </c>
      <c r="O26" s="69">
        <f t="shared" si="7"/>
        <v>0</v>
      </c>
      <c r="P26" s="67">
        <f t="shared" si="8"/>
        <v>0.39344262295081966</v>
      </c>
      <c r="Q26" s="67">
        <f t="shared" si="9"/>
        <v>1</v>
      </c>
      <c r="R26" s="62">
        <f t="shared" si="10"/>
        <v>0.7644110275689223</v>
      </c>
      <c r="S26" s="55">
        <v>33006</v>
      </c>
      <c r="T26" s="55">
        <v>2540</v>
      </c>
      <c r="U26" s="67">
        <f t="shared" si="11"/>
        <v>0.07695570502332909</v>
      </c>
      <c r="V26" s="67">
        <f t="shared" si="12"/>
        <v>0.15708661417322833</v>
      </c>
      <c r="W26" s="67">
        <f t="shared" si="13"/>
        <v>0.12007874015748031</v>
      </c>
      <c r="X26" s="55">
        <f t="shared" si="14"/>
        <v>-54.390420000000006</v>
      </c>
      <c r="Y26" s="55">
        <f t="shared" si="15"/>
        <v>39.609579999999994</v>
      </c>
      <c r="Z26" s="55">
        <v>344.60958</v>
      </c>
      <c r="AA26" s="54">
        <v>570676257</v>
      </c>
      <c r="AB26" s="55">
        <f t="shared" si="16"/>
        <v>17415.657257080078</v>
      </c>
      <c r="AC26" s="174">
        <f t="shared" si="17"/>
        <v>0.004673556674492683</v>
      </c>
      <c r="AD26" s="55">
        <v>32768</v>
      </c>
      <c r="AE26" s="174">
        <f t="shared" si="18"/>
        <v>0.005084940132309621</v>
      </c>
      <c r="AF26" s="55">
        <f t="shared" si="19"/>
        <v>91.90976792031404</v>
      </c>
      <c r="AG26" s="174">
        <f t="shared" si="20"/>
        <v>0.003919955788039636</v>
      </c>
      <c r="AH26" s="55">
        <f t="shared" si="21"/>
        <v>129.71932356544744</v>
      </c>
      <c r="AI26" s="174">
        <f t="shared" si="22"/>
        <v>0.0069561184858848765</v>
      </c>
      <c r="AJ26" s="55">
        <f t="shared" si="31"/>
        <v>73.10025185206106</v>
      </c>
      <c r="AK26" s="174">
        <f t="shared" si="23"/>
        <v>0.007464794415526772</v>
      </c>
      <c r="AL26" s="55">
        <f t="shared" si="30"/>
        <v>68.11895745893479</v>
      </c>
      <c r="AM26" s="174">
        <f t="shared" si="25"/>
        <v>0</v>
      </c>
      <c r="AN26" s="55"/>
      <c r="AO26" s="174">
        <f t="shared" si="27"/>
        <v>0.003919955788039636</v>
      </c>
      <c r="AP26" s="55">
        <f t="shared" si="28"/>
        <v>129.71932356544744</v>
      </c>
    </row>
    <row r="27" spans="1:42" ht="12">
      <c r="A27" s="11" t="s">
        <v>428</v>
      </c>
      <c r="B27" s="55">
        <v>67474</v>
      </c>
      <c r="C27" s="55">
        <v>1141</v>
      </c>
      <c r="D27" s="53">
        <v>133</v>
      </c>
      <c r="E27" s="53">
        <v>868</v>
      </c>
      <c r="F27" s="55">
        <f t="shared" si="0"/>
        <v>1001</v>
      </c>
      <c r="G27" s="53">
        <v>0</v>
      </c>
      <c r="H27" s="53">
        <v>0</v>
      </c>
      <c r="I27" s="55">
        <f t="shared" si="1"/>
        <v>0</v>
      </c>
      <c r="J27" s="55">
        <f t="shared" si="2"/>
        <v>1001</v>
      </c>
      <c r="K27" s="60">
        <f t="shared" si="3"/>
        <v>0.13286713286713286</v>
      </c>
      <c r="L27" s="60">
        <f t="shared" si="4"/>
        <v>0.8671328671328671</v>
      </c>
      <c r="M27" s="67">
        <f t="shared" si="5"/>
        <v>1</v>
      </c>
      <c r="N27" s="60">
        <f t="shared" si="6"/>
        <v>0</v>
      </c>
      <c r="O27" s="69">
        <f t="shared" si="7"/>
        <v>0</v>
      </c>
      <c r="P27" s="67">
        <f t="shared" si="8"/>
        <v>0</v>
      </c>
      <c r="Q27" s="67">
        <f t="shared" si="9"/>
        <v>1</v>
      </c>
      <c r="R27" s="62">
        <f t="shared" si="10"/>
        <v>0.8773006134969326</v>
      </c>
      <c r="S27" s="55">
        <v>67474</v>
      </c>
      <c r="T27" s="55">
        <v>7240</v>
      </c>
      <c r="U27" s="67">
        <f t="shared" si="11"/>
        <v>0.10730058985683374</v>
      </c>
      <c r="V27" s="67">
        <f t="shared" si="12"/>
        <v>0.15759668508287292</v>
      </c>
      <c r="W27" s="67">
        <f t="shared" si="13"/>
        <v>0.1382596685082873</v>
      </c>
      <c r="X27" s="55">
        <f t="shared" si="14"/>
        <v>-44.518780000000106</v>
      </c>
      <c r="Y27" s="55">
        <f t="shared" si="15"/>
        <v>95.4812199999999</v>
      </c>
      <c r="Z27" s="55">
        <v>1096.48122</v>
      </c>
      <c r="AA27" s="54">
        <v>1161332743</v>
      </c>
      <c r="AB27" s="55">
        <f t="shared" si="16"/>
        <v>17183.545558120266</v>
      </c>
      <c r="AC27" s="174">
        <f t="shared" si="17"/>
        <v>0.00951074155579342</v>
      </c>
      <c r="AD27" s="55">
        <v>67584</v>
      </c>
      <c r="AE27" s="174">
        <f t="shared" si="18"/>
        <v>0.010487689022888593</v>
      </c>
      <c r="AF27" s="55">
        <f t="shared" si="19"/>
        <v>90.68481659817469</v>
      </c>
      <c r="AG27" s="174">
        <f t="shared" si="20"/>
        <v>0.012865166373205495</v>
      </c>
      <c r="AH27" s="55">
        <f t="shared" si="21"/>
        <v>81.52004193845083</v>
      </c>
      <c r="AI27" s="174">
        <f t="shared" si="22"/>
        <v>0</v>
      </c>
      <c r="AJ27" s="55"/>
      <c r="AK27" s="174">
        <f t="shared" si="23"/>
        <v>0.0053665819311624905</v>
      </c>
      <c r="AL27" s="55">
        <f t="shared" si="30"/>
        <v>195.42586244680302</v>
      </c>
      <c r="AM27" s="174">
        <f t="shared" si="25"/>
        <v>0.024264109803483074</v>
      </c>
      <c r="AN27" s="55">
        <f aca="true" t="shared" si="32" ref="AN27:AN41">AE27/AM27*100</f>
        <v>43.22305292808682</v>
      </c>
      <c r="AO27" s="174">
        <f t="shared" si="27"/>
        <v>0.012865166373205495</v>
      </c>
      <c r="AP27" s="55">
        <f t="shared" si="28"/>
        <v>81.52004193845083</v>
      </c>
    </row>
    <row r="28" spans="1:42" ht="12">
      <c r="A28" s="11" t="s">
        <v>444</v>
      </c>
      <c r="B28" s="55">
        <v>44088</v>
      </c>
      <c r="C28" s="55">
        <v>755</v>
      </c>
      <c r="D28" s="53">
        <v>180</v>
      </c>
      <c r="E28" s="53">
        <v>482</v>
      </c>
      <c r="F28" s="55">
        <f t="shared" si="0"/>
        <v>662</v>
      </c>
      <c r="G28" s="53">
        <v>0</v>
      </c>
      <c r="H28" s="53">
        <v>0</v>
      </c>
      <c r="I28" s="55">
        <f t="shared" si="1"/>
        <v>0</v>
      </c>
      <c r="J28" s="55">
        <f t="shared" si="2"/>
        <v>662</v>
      </c>
      <c r="K28" s="60">
        <f t="shared" si="3"/>
        <v>0.2719033232628399</v>
      </c>
      <c r="L28" s="60">
        <f t="shared" si="4"/>
        <v>0.7280966767371602</v>
      </c>
      <c r="M28" s="67">
        <f t="shared" si="5"/>
        <v>1</v>
      </c>
      <c r="N28" s="60">
        <f t="shared" si="6"/>
        <v>0</v>
      </c>
      <c r="O28" s="69">
        <f t="shared" si="7"/>
        <v>0</v>
      </c>
      <c r="P28" s="67">
        <f t="shared" si="8"/>
        <v>0</v>
      </c>
      <c r="Q28" s="67">
        <f t="shared" si="9"/>
        <v>1</v>
      </c>
      <c r="R28" s="62">
        <f t="shared" si="10"/>
        <v>0.8768211920529801</v>
      </c>
      <c r="S28" s="55">
        <v>44088</v>
      </c>
      <c r="T28" s="55">
        <v>4956</v>
      </c>
      <c r="U28" s="67">
        <f t="shared" si="11"/>
        <v>0.11241154055525313</v>
      </c>
      <c r="V28" s="67">
        <f t="shared" si="12"/>
        <v>0.1523405972558515</v>
      </c>
      <c r="W28" s="67">
        <f t="shared" si="13"/>
        <v>0.13357546408393867</v>
      </c>
      <c r="X28" s="55">
        <f t="shared" si="14"/>
        <v>-37.41761000000008</v>
      </c>
      <c r="Y28" s="55">
        <f t="shared" si="15"/>
        <v>55.58238999999992</v>
      </c>
      <c r="Z28" s="55">
        <v>717.5823899999999</v>
      </c>
      <c r="AA28" s="54">
        <v>793083159</v>
      </c>
      <c r="AB28" s="55">
        <f t="shared" si="16"/>
        <v>18102.788381648024</v>
      </c>
      <c r="AC28" s="174">
        <f t="shared" si="17"/>
        <v>0.006494959349907195</v>
      </c>
      <c r="AD28" s="55">
        <v>43810</v>
      </c>
      <c r="AE28" s="174">
        <f t="shared" si="18"/>
        <v>0.00679843832997084</v>
      </c>
      <c r="AF28" s="55">
        <f t="shared" si="19"/>
        <v>95.53604864332208</v>
      </c>
      <c r="AG28" s="174">
        <f t="shared" si="20"/>
        <v>0.008508231907154884</v>
      </c>
      <c r="AH28" s="55">
        <f t="shared" si="21"/>
        <v>79.90424337462856</v>
      </c>
      <c r="AI28" s="174">
        <f t="shared" si="22"/>
        <v>0</v>
      </c>
      <c r="AJ28" s="55"/>
      <c r="AK28" s="174">
        <f t="shared" si="23"/>
        <v>0.00726304321510713</v>
      </c>
      <c r="AL28" s="55">
        <f t="shared" si="30"/>
        <v>93.6031650731485</v>
      </c>
      <c r="AM28" s="174">
        <f t="shared" si="25"/>
        <v>0.01347384899225673</v>
      </c>
      <c r="AN28" s="55">
        <f t="shared" si="32"/>
        <v>50.456542402084416</v>
      </c>
      <c r="AO28" s="174">
        <f t="shared" si="27"/>
        <v>0.008508231907154884</v>
      </c>
      <c r="AP28" s="55">
        <f t="shared" si="28"/>
        <v>79.90424337462856</v>
      </c>
    </row>
    <row r="29" spans="1:42" ht="12">
      <c r="A29" s="11" t="s">
        <v>426</v>
      </c>
      <c r="B29" s="55">
        <v>33311</v>
      </c>
      <c r="C29" s="55">
        <v>846</v>
      </c>
      <c r="D29" s="53">
        <v>293</v>
      </c>
      <c r="E29" s="53">
        <v>173</v>
      </c>
      <c r="F29" s="55">
        <f t="shared" si="0"/>
        <v>466</v>
      </c>
      <c r="G29" s="53">
        <v>20</v>
      </c>
      <c r="H29" s="53">
        <v>90</v>
      </c>
      <c r="I29" s="55">
        <f t="shared" si="1"/>
        <v>110</v>
      </c>
      <c r="J29" s="55">
        <f t="shared" si="2"/>
        <v>576</v>
      </c>
      <c r="K29" s="60">
        <f t="shared" si="3"/>
        <v>0.5086805555555556</v>
      </c>
      <c r="L29" s="60">
        <f t="shared" si="4"/>
        <v>0.3003472222222222</v>
      </c>
      <c r="M29" s="67">
        <f t="shared" si="5"/>
        <v>0.8090277777777778</v>
      </c>
      <c r="N29" s="60">
        <f t="shared" si="6"/>
        <v>0.034722222222222224</v>
      </c>
      <c r="O29" s="69">
        <f t="shared" si="7"/>
        <v>0.15625</v>
      </c>
      <c r="P29" s="67">
        <f t="shared" si="8"/>
        <v>0.1909722222222222</v>
      </c>
      <c r="Q29" s="67">
        <f t="shared" si="9"/>
        <v>1</v>
      </c>
      <c r="R29" s="62">
        <f t="shared" si="10"/>
        <v>0.6808510638297872</v>
      </c>
      <c r="S29" s="55">
        <v>33311</v>
      </c>
      <c r="T29" s="55">
        <v>5493</v>
      </c>
      <c r="U29" s="67">
        <f t="shared" si="11"/>
        <v>0.16490048332382695</v>
      </c>
      <c r="V29" s="67">
        <f t="shared" si="12"/>
        <v>0.15401419989077006</v>
      </c>
      <c r="W29" s="67">
        <f t="shared" si="13"/>
        <v>0.1048607318405243</v>
      </c>
      <c r="X29" s="55">
        <f t="shared" si="14"/>
        <v>-54.89727000000016</v>
      </c>
      <c r="Y29" s="55">
        <f t="shared" si="15"/>
        <v>215.10272999999984</v>
      </c>
      <c r="Z29" s="55">
        <v>791.1027299999998</v>
      </c>
      <c r="AA29" s="54">
        <v>820980767</v>
      </c>
      <c r="AB29" s="55">
        <f t="shared" si="16"/>
        <v>24542.053300251107</v>
      </c>
      <c r="AC29" s="174">
        <f t="shared" si="17"/>
        <v>0.0067234269801467695</v>
      </c>
      <c r="AD29" s="55">
        <v>33452</v>
      </c>
      <c r="AE29" s="174">
        <f t="shared" si="18"/>
        <v>0.005191083291809736</v>
      </c>
      <c r="AF29" s="55">
        <f t="shared" si="19"/>
        <v>129.51876520175853</v>
      </c>
      <c r="AG29" s="174">
        <f t="shared" si="20"/>
        <v>0.007402932898068297</v>
      </c>
      <c r="AH29" s="55">
        <f t="shared" si="21"/>
        <v>70.12198223712502</v>
      </c>
      <c r="AI29" s="174">
        <f t="shared" si="22"/>
        <v>0.00637644194539447</v>
      </c>
      <c r="AJ29" s="55">
        <f>AE29/AI29*100</f>
        <v>81.41034351546341</v>
      </c>
      <c r="AK29" s="174">
        <f t="shared" si="23"/>
        <v>0.01182262034459105</v>
      </c>
      <c r="AL29" s="55">
        <f t="shared" si="30"/>
        <v>43.90806048495586</v>
      </c>
      <c r="AM29" s="174">
        <f t="shared" si="25"/>
        <v>0.0048360495345651745</v>
      </c>
      <c r="AN29" s="55">
        <f t="shared" si="32"/>
        <v>107.34140034561254</v>
      </c>
      <c r="AO29" s="174">
        <f t="shared" si="27"/>
        <v>0.007402932898068297</v>
      </c>
      <c r="AP29" s="55">
        <f t="shared" si="28"/>
        <v>70.12198223712502</v>
      </c>
    </row>
    <row r="30" spans="1:42" ht="12">
      <c r="A30" s="11" t="s">
        <v>430</v>
      </c>
      <c r="B30" s="55">
        <v>195653</v>
      </c>
      <c r="C30" s="55">
        <v>3298</v>
      </c>
      <c r="D30" s="53">
        <v>1043</v>
      </c>
      <c r="E30" s="53">
        <v>1685</v>
      </c>
      <c r="F30" s="55">
        <f t="shared" si="0"/>
        <v>2728</v>
      </c>
      <c r="G30" s="53">
        <v>0</v>
      </c>
      <c r="H30" s="53">
        <v>65</v>
      </c>
      <c r="I30" s="55">
        <f t="shared" si="1"/>
        <v>65</v>
      </c>
      <c r="J30" s="55">
        <f t="shared" si="2"/>
        <v>2793</v>
      </c>
      <c r="K30" s="60">
        <f t="shared" si="3"/>
        <v>0.37343358395989973</v>
      </c>
      <c r="L30" s="60">
        <f t="shared" si="4"/>
        <v>0.6032939491586108</v>
      </c>
      <c r="M30" s="67">
        <f t="shared" si="5"/>
        <v>0.9767275331185106</v>
      </c>
      <c r="N30" s="60">
        <f t="shared" si="6"/>
        <v>0</v>
      </c>
      <c r="O30" s="69">
        <f t="shared" si="7"/>
        <v>0.02327246688148944</v>
      </c>
      <c r="P30" s="67">
        <f t="shared" si="8"/>
        <v>0.02327246688148944</v>
      </c>
      <c r="Q30" s="67">
        <f t="shared" si="9"/>
        <v>1</v>
      </c>
      <c r="R30" s="62">
        <f t="shared" si="10"/>
        <v>0.8468768950879321</v>
      </c>
      <c r="S30" s="55">
        <v>195653</v>
      </c>
      <c r="T30" s="55">
        <v>20653</v>
      </c>
      <c r="U30" s="67">
        <f t="shared" si="11"/>
        <v>0.10555933208282009</v>
      </c>
      <c r="V30" s="67">
        <f t="shared" si="12"/>
        <v>0.1596862441291822</v>
      </c>
      <c r="W30" s="67">
        <f t="shared" si="13"/>
        <v>0.13523459061637536</v>
      </c>
      <c r="X30" s="55">
        <f t="shared" si="14"/>
        <v>-289.61302000000023</v>
      </c>
      <c r="Y30" s="55">
        <f t="shared" si="15"/>
        <v>215.38697999999977</v>
      </c>
      <c r="Z30" s="55">
        <v>3008.3869799999998</v>
      </c>
      <c r="AA30" s="54">
        <v>3606262963</v>
      </c>
      <c r="AB30" s="55">
        <f t="shared" si="16"/>
        <v>18498.11474047591</v>
      </c>
      <c r="AC30" s="174">
        <f t="shared" si="17"/>
        <v>0.029533512449431393</v>
      </c>
      <c r="AD30" s="55">
        <v>194953</v>
      </c>
      <c r="AE30" s="174">
        <f t="shared" si="18"/>
        <v>0.030252817798283614</v>
      </c>
      <c r="AF30" s="55">
        <f t="shared" si="19"/>
        <v>97.6223525568814</v>
      </c>
      <c r="AG30" s="174">
        <f t="shared" si="20"/>
        <v>0.035896513167195755</v>
      </c>
      <c r="AH30" s="55">
        <f t="shared" si="21"/>
        <v>84.27787305517555</v>
      </c>
      <c r="AI30" s="174">
        <f t="shared" si="22"/>
        <v>0.0037678975131876413</v>
      </c>
      <c r="AJ30" s="55">
        <f>AE30/AI30*100</f>
        <v>802.9097843664472</v>
      </c>
      <c r="AK30" s="174">
        <f t="shared" si="23"/>
        <v>0.042085300407537427</v>
      </c>
      <c r="AL30" s="55">
        <f t="shared" si="30"/>
        <v>71.88452382501082</v>
      </c>
      <c r="AM30" s="174">
        <f t="shared" si="25"/>
        <v>0.04710256338579376</v>
      </c>
      <c r="AN30" s="55">
        <f t="shared" si="32"/>
        <v>64.22754012451037</v>
      </c>
      <c r="AO30" s="174">
        <f t="shared" si="27"/>
        <v>0.035896513167195755</v>
      </c>
      <c r="AP30" s="55">
        <f t="shared" si="28"/>
        <v>84.27787305517555</v>
      </c>
    </row>
    <row r="31" spans="1:42" ht="12">
      <c r="A31" s="11" t="s">
        <v>417</v>
      </c>
      <c r="B31" s="55">
        <v>297592</v>
      </c>
      <c r="C31" s="55">
        <v>4269</v>
      </c>
      <c r="D31" s="53">
        <v>483</v>
      </c>
      <c r="E31" s="53">
        <v>1922</v>
      </c>
      <c r="F31" s="55">
        <f t="shared" si="0"/>
        <v>2405</v>
      </c>
      <c r="G31" s="53">
        <v>717</v>
      </c>
      <c r="H31" s="53">
        <v>454</v>
      </c>
      <c r="I31" s="55">
        <f t="shared" si="1"/>
        <v>1171</v>
      </c>
      <c r="J31" s="55">
        <f t="shared" si="2"/>
        <v>3576</v>
      </c>
      <c r="K31" s="60">
        <f t="shared" si="3"/>
        <v>0.13506711409395974</v>
      </c>
      <c r="L31" s="60">
        <f t="shared" si="4"/>
        <v>0.5374720357941835</v>
      </c>
      <c r="M31" s="67">
        <f t="shared" si="5"/>
        <v>0.6725391498881432</v>
      </c>
      <c r="N31" s="60">
        <f t="shared" si="6"/>
        <v>0.200503355704698</v>
      </c>
      <c r="O31" s="69">
        <f t="shared" si="7"/>
        <v>0.12695749440715884</v>
      </c>
      <c r="P31" s="67">
        <f t="shared" si="8"/>
        <v>0.3274608501118568</v>
      </c>
      <c r="Q31" s="67">
        <f t="shared" si="9"/>
        <v>1</v>
      </c>
      <c r="R31" s="62">
        <f t="shared" si="10"/>
        <v>0.8376669009135629</v>
      </c>
      <c r="S31" s="55">
        <v>297592</v>
      </c>
      <c r="T31" s="55">
        <v>27047</v>
      </c>
      <c r="U31" s="67">
        <f t="shared" si="11"/>
        <v>0.09088617973601441</v>
      </c>
      <c r="V31" s="67">
        <f t="shared" si="12"/>
        <v>0.15783635893075018</v>
      </c>
      <c r="W31" s="67">
        <f t="shared" si="13"/>
        <v>0.13221429363700227</v>
      </c>
      <c r="X31" s="55">
        <f t="shared" si="14"/>
        <v>-188.4326699999997</v>
      </c>
      <c r="Y31" s="55">
        <f t="shared" si="15"/>
        <v>504.5673300000003</v>
      </c>
      <c r="Z31" s="55">
        <v>4080.5673300000003</v>
      </c>
      <c r="AA31" s="54">
        <v>6497153511</v>
      </c>
      <c r="AB31" s="55">
        <f t="shared" si="16"/>
        <v>21948.65652870115</v>
      </c>
      <c r="AC31" s="174">
        <f t="shared" si="17"/>
        <v>0.053208478159163394</v>
      </c>
      <c r="AD31" s="55">
        <v>296016</v>
      </c>
      <c r="AE31" s="174">
        <f t="shared" si="18"/>
        <v>0.04593577997454116</v>
      </c>
      <c r="AF31" s="55">
        <f t="shared" si="19"/>
        <v>115.8323167444919</v>
      </c>
      <c r="AG31" s="174">
        <f t="shared" si="20"/>
        <v>0.04595987507550735</v>
      </c>
      <c r="AH31" s="55">
        <f t="shared" si="21"/>
        <v>99.94757361518802</v>
      </c>
      <c r="AI31" s="174">
        <f t="shared" si="22"/>
        <v>0.06788012289142659</v>
      </c>
      <c r="AJ31" s="55">
        <f>AE31/AI31*100</f>
        <v>67.67191633994958</v>
      </c>
      <c r="AK31" s="174">
        <f t="shared" si="23"/>
        <v>0.019489165960537465</v>
      </c>
      <c r="AL31" s="55">
        <f t="shared" si="30"/>
        <v>235.69905488800282</v>
      </c>
      <c r="AM31" s="174">
        <f t="shared" si="25"/>
        <v>0.05372767170771252</v>
      </c>
      <c r="AN31" s="55">
        <f t="shared" si="32"/>
        <v>85.49743272784916</v>
      </c>
      <c r="AO31" s="174">
        <f t="shared" si="27"/>
        <v>0.04595987507550735</v>
      </c>
      <c r="AP31" s="55">
        <f t="shared" si="28"/>
        <v>99.94757361518802</v>
      </c>
    </row>
    <row r="32" spans="1:42" ht="12">
      <c r="A32" s="11" t="s">
        <v>2224</v>
      </c>
      <c r="B32" s="55">
        <v>110869</v>
      </c>
      <c r="C32" s="55">
        <v>1775</v>
      </c>
      <c r="D32" s="53">
        <v>281</v>
      </c>
      <c r="E32" s="53">
        <v>896</v>
      </c>
      <c r="F32" s="55">
        <f t="shared" si="0"/>
        <v>1177</v>
      </c>
      <c r="G32" s="53">
        <v>0</v>
      </c>
      <c r="H32" s="53">
        <v>0</v>
      </c>
      <c r="I32" s="55">
        <f t="shared" si="1"/>
        <v>0</v>
      </c>
      <c r="J32" s="55">
        <f t="shared" si="2"/>
        <v>1177</v>
      </c>
      <c r="K32" s="60">
        <f t="shared" si="3"/>
        <v>0.23874256584536957</v>
      </c>
      <c r="L32" s="60">
        <f t="shared" si="4"/>
        <v>0.7612574341546304</v>
      </c>
      <c r="M32" s="67">
        <f t="shared" si="5"/>
        <v>1</v>
      </c>
      <c r="N32" s="60">
        <f t="shared" si="6"/>
        <v>0</v>
      </c>
      <c r="O32" s="69">
        <f t="shared" si="7"/>
        <v>0</v>
      </c>
      <c r="P32" s="67">
        <f t="shared" si="8"/>
        <v>0</v>
      </c>
      <c r="Q32" s="67">
        <f t="shared" si="9"/>
        <v>1</v>
      </c>
      <c r="R32" s="62">
        <f t="shared" si="10"/>
        <v>0.6630985915492957</v>
      </c>
      <c r="S32" s="55">
        <v>110869</v>
      </c>
      <c r="T32" s="55">
        <v>10858</v>
      </c>
      <c r="U32" s="67">
        <f t="shared" si="11"/>
        <v>0.09793540123930043</v>
      </c>
      <c r="V32" s="67">
        <f t="shared" si="12"/>
        <v>0.16347393626818935</v>
      </c>
      <c r="W32" s="67">
        <f t="shared" si="13"/>
        <v>0.1083993368944557</v>
      </c>
      <c r="X32" s="55">
        <f t="shared" si="14"/>
        <v>-238.16104999999993</v>
      </c>
      <c r="Y32" s="55">
        <f t="shared" si="15"/>
        <v>359.83895000000007</v>
      </c>
      <c r="Z32" s="55">
        <v>1536.83895</v>
      </c>
      <c r="AA32" s="54">
        <v>2111168155</v>
      </c>
      <c r="AB32" s="55">
        <f t="shared" si="16"/>
        <v>19158.127308365925</v>
      </c>
      <c r="AC32" s="174">
        <f t="shared" si="17"/>
        <v>0.017289424434170305</v>
      </c>
      <c r="AD32" s="55">
        <v>110197</v>
      </c>
      <c r="AE32" s="174">
        <f t="shared" si="18"/>
        <v>0.01710037682373423</v>
      </c>
      <c r="AF32" s="55">
        <f t="shared" si="19"/>
        <v>101.10551721979417</v>
      </c>
      <c r="AG32" s="174">
        <f t="shared" si="20"/>
        <v>0.015127173647615254</v>
      </c>
      <c r="AH32" s="55">
        <f t="shared" si="21"/>
        <v>113.04409681599739</v>
      </c>
      <c r="AI32" s="174">
        <f t="shared" si="22"/>
        <v>0</v>
      </c>
      <c r="AJ32" s="55"/>
      <c r="AK32" s="174">
        <f t="shared" si="23"/>
        <v>0.011338417463583909</v>
      </c>
      <c r="AL32" s="55">
        <f t="shared" si="30"/>
        <v>150.81802093331154</v>
      </c>
      <c r="AM32" s="174">
        <f t="shared" si="25"/>
        <v>0.02504682302295027</v>
      </c>
      <c r="AN32" s="55">
        <f t="shared" si="32"/>
        <v>68.27363617359873</v>
      </c>
      <c r="AO32" s="174">
        <f t="shared" si="27"/>
        <v>0.015127173647615254</v>
      </c>
      <c r="AP32" s="55">
        <f t="shared" si="28"/>
        <v>113.04409681599739</v>
      </c>
    </row>
    <row r="33" spans="1:42" ht="12">
      <c r="A33" s="11" t="s">
        <v>469</v>
      </c>
      <c r="B33" s="55">
        <v>46954</v>
      </c>
      <c r="C33" s="55">
        <v>587</v>
      </c>
      <c r="D33" s="53">
        <v>343</v>
      </c>
      <c r="E33" s="53">
        <v>96</v>
      </c>
      <c r="F33" s="55">
        <f t="shared" si="0"/>
        <v>439</v>
      </c>
      <c r="G33" s="53">
        <v>0</v>
      </c>
      <c r="H33" s="53">
        <v>0</v>
      </c>
      <c r="I33" s="55">
        <f t="shared" si="1"/>
        <v>0</v>
      </c>
      <c r="J33" s="55">
        <f t="shared" si="2"/>
        <v>439</v>
      </c>
      <c r="K33" s="60">
        <f t="shared" si="3"/>
        <v>0.7813211845102506</v>
      </c>
      <c r="L33" s="60">
        <f t="shared" si="4"/>
        <v>0.21867881548974943</v>
      </c>
      <c r="M33" s="67">
        <f t="shared" si="5"/>
        <v>1</v>
      </c>
      <c r="N33" s="60">
        <f t="shared" si="6"/>
        <v>0</v>
      </c>
      <c r="O33" s="69">
        <f t="shared" si="7"/>
        <v>0</v>
      </c>
      <c r="P33" s="67">
        <f t="shared" si="8"/>
        <v>0</v>
      </c>
      <c r="Q33" s="67">
        <f t="shared" si="9"/>
        <v>1</v>
      </c>
      <c r="R33" s="62">
        <f t="shared" si="10"/>
        <v>0.747870528109029</v>
      </c>
      <c r="S33" s="55">
        <v>46954</v>
      </c>
      <c r="T33" s="55">
        <v>3842</v>
      </c>
      <c r="U33" s="67">
        <f t="shared" si="11"/>
        <v>0.08182476466328747</v>
      </c>
      <c r="V33" s="67">
        <f t="shared" si="12"/>
        <v>0.1527850078084331</v>
      </c>
      <c r="W33" s="67">
        <f t="shared" si="13"/>
        <v>0.11426340447683499</v>
      </c>
      <c r="X33" s="55">
        <f t="shared" si="14"/>
        <v>-50.726600000000076</v>
      </c>
      <c r="Y33" s="55">
        <f t="shared" si="15"/>
        <v>97.27339999999992</v>
      </c>
      <c r="Z33" s="55">
        <v>536.2733999999999</v>
      </c>
      <c r="AA33" s="54">
        <v>858156140</v>
      </c>
      <c r="AB33" s="55">
        <f t="shared" si="16"/>
        <v>18347.646882750363</v>
      </c>
      <c r="AC33" s="174">
        <f t="shared" si="17"/>
        <v>0.007027874923231434</v>
      </c>
      <c r="AD33" s="55">
        <v>46772</v>
      </c>
      <c r="AE33" s="174">
        <f t="shared" si="18"/>
        <v>0.00725808166102251</v>
      </c>
      <c r="AF33" s="55">
        <f t="shared" si="19"/>
        <v>96.82827021598095</v>
      </c>
      <c r="AG33" s="174">
        <f t="shared" si="20"/>
        <v>0.005642165871965248</v>
      </c>
      <c r="AH33" s="55">
        <f t="shared" si="21"/>
        <v>128.63999084263745</v>
      </c>
      <c r="AI33" s="174">
        <f t="shared" si="22"/>
        <v>0</v>
      </c>
      <c r="AJ33" s="55"/>
      <c r="AK33" s="174">
        <f t="shared" si="23"/>
        <v>0.013840132348787476</v>
      </c>
      <c r="AL33" s="55">
        <f t="shared" si="30"/>
        <v>52.44228507437926</v>
      </c>
      <c r="AM33" s="174">
        <f t="shared" si="25"/>
        <v>0.002683588181030386</v>
      </c>
      <c r="AN33" s="55">
        <f t="shared" si="32"/>
        <v>270.4618283955815</v>
      </c>
      <c r="AO33" s="174">
        <f t="shared" si="27"/>
        <v>0.005642165871965248</v>
      </c>
      <c r="AP33" s="55">
        <f t="shared" si="28"/>
        <v>128.63999084263745</v>
      </c>
    </row>
    <row r="34" spans="1:42" ht="12">
      <c r="A34" s="11" t="s">
        <v>481</v>
      </c>
      <c r="B34" s="55">
        <v>49315</v>
      </c>
      <c r="C34" s="55">
        <v>664</v>
      </c>
      <c r="D34" s="53">
        <v>262</v>
      </c>
      <c r="E34" s="53">
        <v>75</v>
      </c>
      <c r="F34" s="55">
        <f t="shared" si="0"/>
        <v>337</v>
      </c>
      <c r="G34" s="53">
        <v>0</v>
      </c>
      <c r="H34" s="53">
        <v>98</v>
      </c>
      <c r="I34" s="55">
        <f t="shared" si="1"/>
        <v>98</v>
      </c>
      <c r="J34" s="55">
        <f t="shared" si="2"/>
        <v>435</v>
      </c>
      <c r="K34" s="60">
        <f t="shared" si="3"/>
        <v>0.6022988505747127</v>
      </c>
      <c r="L34" s="60">
        <f t="shared" si="4"/>
        <v>0.1724137931034483</v>
      </c>
      <c r="M34" s="67">
        <f t="shared" si="5"/>
        <v>0.774712643678161</v>
      </c>
      <c r="N34" s="60">
        <f t="shared" si="6"/>
        <v>0</v>
      </c>
      <c r="O34" s="69">
        <f t="shared" si="7"/>
        <v>0.22528735632183908</v>
      </c>
      <c r="P34" s="67">
        <f t="shared" si="8"/>
        <v>0.22528735632183908</v>
      </c>
      <c r="Q34" s="67">
        <f t="shared" si="9"/>
        <v>1</v>
      </c>
      <c r="R34" s="62">
        <f t="shared" si="10"/>
        <v>0.6551204819277109</v>
      </c>
      <c r="S34" s="55">
        <v>49315</v>
      </c>
      <c r="T34" s="55">
        <v>4343</v>
      </c>
      <c r="U34" s="67">
        <f t="shared" si="11"/>
        <v>0.08806651120348778</v>
      </c>
      <c r="V34" s="67">
        <f t="shared" si="12"/>
        <v>0.1528897075754087</v>
      </c>
      <c r="W34" s="67">
        <f t="shared" si="13"/>
        <v>0.10016117890858853</v>
      </c>
      <c r="X34" s="55">
        <f t="shared" si="14"/>
        <v>-81.26074000000006</v>
      </c>
      <c r="Y34" s="55">
        <f t="shared" si="15"/>
        <v>147.73925999999994</v>
      </c>
      <c r="Z34" s="55">
        <v>582.73926</v>
      </c>
      <c r="AA34" s="54">
        <v>852322253</v>
      </c>
      <c r="AB34" s="55">
        <f t="shared" si="16"/>
        <v>17371.288148374606</v>
      </c>
      <c r="AC34" s="174">
        <f t="shared" si="17"/>
        <v>0.006980098270194533</v>
      </c>
      <c r="AD34" s="55">
        <v>49065</v>
      </c>
      <c r="AE34" s="174">
        <f t="shared" si="18"/>
        <v>0.007613909533440294</v>
      </c>
      <c r="AF34" s="55">
        <f t="shared" si="19"/>
        <v>91.67561342222335</v>
      </c>
      <c r="AG34" s="174">
        <f t="shared" si="20"/>
        <v>0.005590756615728662</v>
      </c>
      <c r="AH34" s="55">
        <f t="shared" si="21"/>
        <v>136.18746185480205</v>
      </c>
      <c r="AI34" s="174">
        <f t="shared" si="22"/>
        <v>0.005680830096805982</v>
      </c>
      <c r="AJ34" s="55">
        <f>AE34/AI34*100</f>
        <v>134.02811567487603</v>
      </c>
      <c r="AK34" s="174">
        <f t="shared" si="23"/>
        <v>0.010571762901989266</v>
      </c>
      <c r="AL34" s="55">
        <f t="shared" si="30"/>
        <v>72.02119082719497</v>
      </c>
      <c r="AM34" s="174">
        <f t="shared" si="25"/>
        <v>0.0020965532664299893</v>
      </c>
      <c r="AN34" s="55">
        <f t="shared" si="32"/>
        <v>363.1631809863461</v>
      </c>
      <c r="AO34" s="174">
        <f t="shared" si="27"/>
        <v>0.005590756615728662</v>
      </c>
      <c r="AP34" s="55">
        <f t="shared" si="28"/>
        <v>136.18746185480205</v>
      </c>
    </row>
    <row r="35" spans="1:42" ht="12">
      <c r="A35" s="11" t="s">
        <v>482</v>
      </c>
      <c r="B35" s="55">
        <v>37442</v>
      </c>
      <c r="C35" s="55">
        <v>501</v>
      </c>
      <c r="D35" s="53">
        <v>184</v>
      </c>
      <c r="E35" s="53">
        <v>85</v>
      </c>
      <c r="F35" s="55">
        <f aca="true" t="shared" si="33" ref="F35:F66">SUM(D35:E35)</f>
        <v>269</v>
      </c>
      <c r="G35" s="53">
        <v>0</v>
      </c>
      <c r="H35" s="53">
        <v>0</v>
      </c>
      <c r="I35" s="55">
        <f aca="true" t="shared" si="34" ref="I35:I66">SUM(G35:H35)</f>
        <v>0</v>
      </c>
      <c r="J35" s="55">
        <f aca="true" t="shared" si="35" ref="J35:J66">F35+I35</f>
        <v>269</v>
      </c>
      <c r="K35" s="60">
        <f aca="true" t="shared" si="36" ref="K35:K61">D35/$J35</f>
        <v>0.6840148698884758</v>
      </c>
      <c r="L35" s="60">
        <f aca="true" t="shared" si="37" ref="L35:L61">E35/$J35</f>
        <v>0.3159851301115242</v>
      </c>
      <c r="M35" s="67">
        <f aca="true" t="shared" si="38" ref="M35:M61">F35/$J35</f>
        <v>1</v>
      </c>
      <c r="N35" s="60">
        <f aca="true" t="shared" si="39" ref="N35:N61">G35/$J35</f>
        <v>0</v>
      </c>
      <c r="O35" s="69">
        <f aca="true" t="shared" si="40" ref="O35:O61">H35/$J35</f>
        <v>0</v>
      </c>
      <c r="P35" s="67">
        <f aca="true" t="shared" si="41" ref="P35:P61">I35/$J35</f>
        <v>0</v>
      </c>
      <c r="Q35" s="67">
        <f aca="true" t="shared" si="42" ref="Q35:Q61">J35/$J35</f>
        <v>1</v>
      </c>
      <c r="R35" s="62">
        <f aca="true" t="shared" si="43" ref="R35:R61">J35/C35</f>
        <v>0.5369261477045908</v>
      </c>
      <c r="S35" s="55">
        <v>37442</v>
      </c>
      <c r="T35" s="55">
        <v>3255</v>
      </c>
      <c r="U35" s="67">
        <f aca="true" t="shared" si="44" ref="U35:U66">T35/S35</f>
        <v>0.08693445862934672</v>
      </c>
      <c r="V35" s="67">
        <f aca="true" t="shared" si="45" ref="V35:V61">C35/T35</f>
        <v>0.15391705069124423</v>
      </c>
      <c r="W35" s="67">
        <f aca="true" t="shared" si="46" ref="W35:W61">J35/T35</f>
        <v>0.08264208909370199</v>
      </c>
      <c r="X35" s="55">
        <f aca="true" t="shared" si="47" ref="X35:X61">Z35-C35</f>
        <v>-74.43126000000001</v>
      </c>
      <c r="Y35" s="55">
        <f aca="true" t="shared" si="48" ref="Y35:Y66">Z35-J35</f>
        <v>157.56874</v>
      </c>
      <c r="Z35" s="55">
        <v>426.56874</v>
      </c>
      <c r="AA35" s="54">
        <v>644424169</v>
      </c>
      <c r="AB35" s="55">
        <f aca="true" t="shared" si="49" ref="AB35:AB66">AA35/AD35</f>
        <v>17201.616768544965</v>
      </c>
      <c r="AC35" s="174">
        <f aca="true" t="shared" si="50" ref="AC35:AC61">AA35/AA$63</f>
        <v>0.005277515647955809</v>
      </c>
      <c r="AD35" s="55">
        <v>37463</v>
      </c>
      <c r="AE35" s="174">
        <f aca="true" t="shared" si="51" ref="AE35:AE66">AD35/AD$63</f>
        <v>0.0058135105034397986</v>
      </c>
      <c r="AF35" s="55">
        <f aca="true" t="shared" si="52" ref="AF35:AF66">AC35/AE35*100</f>
        <v>90.78018599662207</v>
      </c>
      <c r="AG35" s="174">
        <f aca="true" t="shared" si="53" ref="AG35:AG61">J35/J$63</f>
        <v>0.003457272481910368</v>
      </c>
      <c r="AH35" s="55">
        <f aca="true" t="shared" si="54" ref="AH35:AH66">AE35/AG35*100</f>
        <v>168.15308986659494</v>
      </c>
      <c r="AI35" s="174">
        <f aca="true" t="shared" si="55" ref="AI35:AI61">I35/I$63</f>
        <v>0</v>
      </c>
      <c r="AJ35" s="55"/>
      <c r="AK35" s="174">
        <f aca="true" t="shared" si="56" ref="AK35:AK61">D35/D$63</f>
        <v>0.007424444175442844</v>
      </c>
      <c r="AL35" s="55">
        <f t="shared" si="30"/>
        <v>78.30229935149376</v>
      </c>
      <c r="AM35" s="174">
        <f aca="true" t="shared" si="57" ref="AM35:AM61">E35/E$63</f>
        <v>0.0023760937019539877</v>
      </c>
      <c r="AN35" s="55">
        <f t="shared" si="32"/>
        <v>244.66671910535518</v>
      </c>
      <c r="AO35" s="174">
        <f aca="true" t="shared" si="58" ref="AO35:AO61">J35/J$63</f>
        <v>0.003457272481910368</v>
      </c>
      <c r="AP35" s="55">
        <f aca="true" t="shared" si="59" ref="AP35:AP66">AE35/AO35*100</f>
        <v>168.15308986659494</v>
      </c>
    </row>
    <row r="36" spans="1:42" ht="12">
      <c r="A36" s="11" t="s">
        <v>487</v>
      </c>
      <c r="B36" s="55">
        <v>83776</v>
      </c>
      <c r="C36" s="55">
        <v>1045</v>
      </c>
      <c r="D36" s="53">
        <v>200</v>
      </c>
      <c r="E36" s="53">
        <v>225</v>
      </c>
      <c r="F36" s="55">
        <f t="shared" si="33"/>
        <v>425</v>
      </c>
      <c r="G36" s="53">
        <v>120</v>
      </c>
      <c r="H36" s="53">
        <v>68</v>
      </c>
      <c r="I36" s="55">
        <f t="shared" si="34"/>
        <v>188</v>
      </c>
      <c r="J36" s="55">
        <f t="shared" si="35"/>
        <v>613</v>
      </c>
      <c r="K36" s="60">
        <f t="shared" si="36"/>
        <v>0.3262642740619902</v>
      </c>
      <c r="L36" s="60">
        <f t="shared" si="37"/>
        <v>0.367047308319739</v>
      </c>
      <c r="M36" s="67">
        <f t="shared" si="38"/>
        <v>0.6933115823817292</v>
      </c>
      <c r="N36" s="60">
        <f t="shared" si="39"/>
        <v>0.19575856443719414</v>
      </c>
      <c r="O36" s="69">
        <f t="shared" si="40"/>
        <v>0.11092985318107668</v>
      </c>
      <c r="P36" s="67">
        <f t="shared" si="41"/>
        <v>0.3066884176182708</v>
      </c>
      <c r="Q36" s="67">
        <f t="shared" si="42"/>
        <v>1</v>
      </c>
      <c r="R36" s="62">
        <f t="shared" si="43"/>
        <v>0.5866028708133971</v>
      </c>
      <c r="S36" s="55">
        <v>83776</v>
      </c>
      <c r="T36" s="55">
        <v>6919</v>
      </c>
      <c r="U36" s="67">
        <f t="shared" si="44"/>
        <v>0.08258928571428571</v>
      </c>
      <c r="V36" s="67">
        <f t="shared" si="45"/>
        <v>0.151033386327504</v>
      </c>
      <c r="W36" s="67">
        <f t="shared" si="46"/>
        <v>0.08859661800838271</v>
      </c>
      <c r="X36" s="55">
        <f t="shared" si="47"/>
        <v>-114.26934999999992</v>
      </c>
      <c r="Y36" s="55">
        <f t="shared" si="48"/>
        <v>317.7306500000001</v>
      </c>
      <c r="Z36" s="55">
        <v>930.7306500000001</v>
      </c>
      <c r="AA36" s="54">
        <v>1411559200</v>
      </c>
      <c r="AB36" s="55">
        <f t="shared" si="49"/>
        <v>16897.008582817605</v>
      </c>
      <c r="AC36" s="174">
        <f t="shared" si="50"/>
        <v>0.011559972645929707</v>
      </c>
      <c r="AD36" s="55">
        <v>83539</v>
      </c>
      <c r="AE36" s="174">
        <f t="shared" si="51"/>
        <v>0.012963586844269208</v>
      </c>
      <c r="AF36" s="55">
        <f t="shared" si="52"/>
        <v>89.17264014040995</v>
      </c>
      <c r="AG36" s="174">
        <f t="shared" si="53"/>
        <v>0.007878468518256711</v>
      </c>
      <c r="AH36" s="55">
        <f t="shared" si="54"/>
        <v>164.54450270669727</v>
      </c>
      <c r="AI36" s="174">
        <f t="shared" si="55"/>
        <v>0.01089791896121964</v>
      </c>
      <c r="AJ36" s="55">
        <f aca="true" t="shared" si="60" ref="AJ36:AJ44">AE36/AI36*100</f>
        <v>118.9547003460043</v>
      </c>
      <c r="AK36" s="174">
        <f t="shared" si="56"/>
        <v>0.0080700480167857</v>
      </c>
      <c r="AL36" s="55">
        <f t="shared" si="30"/>
        <v>160.63828638076188</v>
      </c>
      <c r="AM36" s="174">
        <f t="shared" si="57"/>
        <v>0.006289659799289967</v>
      </c>
      <c r="AN36" s="55">
        <f t="shared" si="32"/>
        <v>206.10950763557437</v>
      </c>
      <c r="AO36" s="174">
        <f t="shared" si="58"/>
        <v>0.007878468518256711</v>
      </c>
      <c r="AP36" s="55">
        <f t="shared" si="59"/>
        <v>164.54450270669727</v>
      </c>
    </row>
    <row r="37" spans="1:42" ht="12">
      <c r="A37" s="11" t="s">
        <v>1434</v>
      </c>
      <c r="B37" s="55">
        <v>154355</v>
      </c>
      <c r="C37" s="55">
        <v>2309</v>
      </c>
      <c r="D37" s="53">
        <v>701</v>
      </c>
      <c r="E37" s="53">
        <v>803</v>
      </c>
      <c r="F37" s="55">
        <f t="shared" si="33"/>
        <v>1504</v>
      </c>
      <c r="G37" s="53">
        <v>240</v>
      </c>
      <c r="H37" s="53">
        <v>160</v>
      </c>
      <c r="I37" s="55">
        <f t="shared" si="34"/>
        <v>400</v>
      </c>
      <c r="J37" s="55">
        <f t="shared" si="35"/>
        <v>1904</v>
      </c>
      <c r="K37" s="60">
        <f t="shared" si="36"/>
        <v>0.36817226890756305</v>
      </c>
      <c r="L37" s="60">
        <f t="shared" si="37"/>
        <v>0.4217436974789916</v>
      </c>
      <c r="M37" s="67">
        <f t="shared" si="38"/>
        <v>0.7899159663865546</v>
      </c>
      <c r="N37" s="60">
        <f t="shared" si="39"/>
        <v>0.12605042016806722</v>
      </c>
      <c r="O37" s="69">
        <f t="shared" si="40"/>
        <v>0.08403361344537816</v>
      </c>
      <c r="P37" s="67">
        <f t="shared" si="41"/>
        <v>0.21008403361344538</v>
      </c>
      <c r="Q37" s="67">
        <f t="shared" si="42"/>
        <v>1</v>
      </c>
      <c r="R37" s="62">
        <f t="shared" si="43"/>
        <v>0.8245993936769164</v>
      </c>
      <c r="S37" s="55">
        <v>154355</v>
      </c>
      <c r="T37" s="55">
        <v>14885</v>
      </c>
      <c r="U37" s="67">
        <f t="shared" si="44"/>
        <v>0.09643354604645137</v>
      </c>
      <c r="V37" s="67">
        <f t="shared" si="45"/>
        <v>0.15512260665099092</v>
      </c>
      <c r="W37" s="67">
        <f t="shared" si="46"/>
        <v>0.12791400738998993</v>
      </c>
      <c r="X37" s="55">
        <f t="shared" si="47"/>
        <v>-108.20600000000013</v>
      </c>
      <c r="Y37" s="55">
        <f t="shared" si="48"/>
        <v>296.79399999999987</v>
      </c>
      <c r="Z37" s="55">
        <v>2200.794</v>
      </c>
      <c r="AA37" s="54">
        <v>3013000741</v>
      </c>
      <c r="AB37" s="55">
        <f t="shared" si="49"/>
        <v>19629.05295217496</v>
      </c>
      <c r="AC37" s="174">
        <f t="shared" si="50"/>
        <v>0.02467498787732455</v>
      </c>
      <c r="AD37" s="55">
        <v>153497</v>
      </c>
      <c r="AE37" s="174">
        <f t="shared" si="51"/>
        <v>0.02381967332425323</v>
      </c>
      <c r="AF37" s="55">
        <f t="shared" si="52"/>
        <v>103.59079044211927</v>
      </c>
      <c r="AG37" s="174">
        <f t="shared" si="53"/>
        <v>0.02447080596861465</v>
      </c>
      <c r="AH37" s="55">
        <f t="shared" si="54"/>
        <v>97.33914508089134</v>
      </c>
      <c r="AI37" s="174">
        <f t="shared" si="55"/>
        <v>0.023187061619616253</v>
      </c>
      <c r="AJ37" s="55">
        <f t="shared" si="60"/>
        <v>102.72829612917313</v>
      </c>
      <c r="AK37" s="174">
        <f t="shared" si="56"/>
        <v>0.028285518298833877</v>
      </c>
      <c r="AL37" s="55">
        <f t="shared" si="30"/>
        <v>84.21154978530213</v>
      </c>
      <c r="AM37" s="174">
        <f t="shared" si="57"/>
        <v>0.022447096972577085</v>
      </c>
      <c r="AN37" s="55">
        <f t="shared" si="32"/>
        <v>106.1147165415331</v>
      </c>
      <c r="AO37" s="174">
        <f t="shared" si="58"/>
        <v>0.02447080596861465</v>
      </c>
      <c r="AP37" s="55">
        <f t="shared" si="59"/>
        <v>97.33914508089134</v>
      </c>
    </row>
    <row r="38" spans="1:42" ht="12">
      <c r="A38" s="11" t="s">
        <v>438</v>
      </c>
      <c r="B38" s="55">
        <v>51406</v>
      </c>
      <c r="C38" s="55">
        <v>875</v>
      </c>
      <c r="D38" s="53">
        <v>512</v>
      </c>
      <c r="E38" s="53">
        <v>311</v>
      </c>
      <c r="F38" s="55">
        <f t="shared" si="33"/>
        <v>823</v>
      </c>
      <c r="G38" s="53">
        <v>225</v>
      </c>
      <c r="H38" s="53">
        <v>0</v>
      </c>
      <c r="I38" s="55">
        <f t="shared" si="34"/>
        <v>225</v>
      </c>
      <c r="J38" s="55">
        <f t="shared" si="35"/>
        <v>1048</v>
      </c>
      <c r="K38" s="60">
        <f t="shared" si="36"/>
        <v>0.48854961832061067</v>
      </c>
      <c r="L38" s="60">
        <f t="shared" si="37"/>
        <v>0.2967557251908397</v>
      </c>
      <c r="M38" s="67">
        <f t="shared" si="38"/>
        <v>0.7853053435114504</v>
      </c>
      <c r="N38" s="60">
        <f t="shared" si="39"/>
        <v>0.21469465648854963</v>
      </c>
      <c r="O38" s="69">
        <f t="shared" si="40"/>
        <v>0</v>
      </c>
      <c r="P38" s="67">
        <f t="shared" si="41"/>
        <v>0.21469465648854963</v>
      </c>
      <c r="Q38" s="67">
        <f t="shared" si="42"/>
        <v>1</v>
      </c>
      <c r="R38" s="62">
        <f t="shared" si="43"/>
        <v>1.1977142857142857</v>
      </c>
      <c r="S38" s="55">
        <v>51406</v>
      </c>
      <c r="T38" s="55">
        <v>5358</v>
      </c>
      <c r="U38" s="67">
        <f t="shared" si="44"/>
        <v>0.1042290783177061</v>
      </c>
      <c r="V38" s="67">
        <f t="shared" si="45"/>
        <v>0.16330720418066444</v>
      </c>
      <c r="W38" s="67">
        <f t="shared" si="46"/>
        <v>0.1955953714072415</v>
      </c>
      <c r="X38" s="55">
        <f t="shared" si="47"/>
        <v>-57.66992000000005</v>
      </c>
      <c r="Y38" s="55">
        <f t="shared" si="48"/>
        <v>-230.66992000000005</v>
      </c>
      <c r="Z38" s="55">
        <v>817.33008</v>
      </c>
      <c r="AA38" s="54">
        <v>842582220</v>
      </c>
      <c r="AB38" s="55">
        <f t="shared" si="49"/>
        <v>16414.685472716294</v>
      </c>
      <c r="AC38" s="174">
        <f t="shared" si="50"/>
        <v>0.00690033221075441</v>
      </c>
      <c r="AD38" s="55">
        <v>51331</v>
      </c>
      <c r="AE38" s="174">
        <f t="shared" si="51"/>
        <v>0.007965547544298863</v>
      </c>
      <c r="AF38" s="55">
        <f t="shared" si="52"/>
        <v>86.6272176818924</v>
      </c>
      <c r="AG38" s="174">
        <f t="shared" si="53"/>
        <v>0.013469225133985374</v>
      </c>
      <c r="AH38" s="55">
        <f t="shared" si="54"/>
        <v>59.13887001710512</v>
      </c>
      <c r="AI38" s="174">
        <f t="shared" si="55"/>
        <v>0.013042722161034142</v>
      </c>
      <c r="AJ38" s="55">
        <f t="shared" si="60"/>
        <v>61.07273808297764</v>
      </c>
      <c r="AK38" s="174">
        <f t="shared" si="56"/>
        <v>0.02065932292297139</v>
      </c>
      <c r="AL38" s="55">
        <f t="shared" si="30"/>
        <v>38.55667281061694</v>
      </c>
      <c r="AM38" s="174">
        <f t="shared" si="57"/>
        <v>0.008693707544796354</v>
      </c>
      <c r="AN38" s="55">
        <f t="shared" si="32"/>
        <v>91.62428691389172</v>
      </c>
      <c r="AO38" s="174">
        <f t="shared" si="58"/>
        <v>0.013469225133985374</v>
      </c>
      <c r="AP38" s="55">
        <f t="shared" si="59"/>
        <v>59.13887001710512</v>
      </c>
    </row>
    <row r="39" spans="1:42" ht="12">
      <c r="A39" s="11" t="s">
        <v>1366</v>
      </c>
      <c r="B39" s="55">
        <v>67622</v>
      </c>
      <c r="C39" s="55">
        <v>981</v>
      </c>
      <c r="D39" s="53">
        <v>222</v>
      </c>
      <c r="E39" s="53">
        <v>188</v>
      </c>
      <c r="F39" s="55">
        <f t="shared" si="33"/>
        <v>410</v>
      </c>
      <c r="G39" s="53">
        <v>354</v>
      </c>
      <c r="H39" s="53">
        <v>60</v>
      </c>
      <c r="I39" s="55">
        <f t="shared" si="34"/>
        <v>414</v>
      </c>
      <c r="J39" s="55">
        <f t="shared" si="35"/>
        <v>824</v>
      </c>
      <c r="K39" s="60">
        <f t="shared" si="36"/>
        <v>0.26941747572815533</v>
      </c>
      <c r="L39" s="60">
        <f t="shared" si="37"/>
        <v>0.22815533980582525</v>
      </c>
      <c r="M39" s="67">
        <f t="shared" si="38"/>
        <v>0.4975728155339806</v>
      </c>
      <c r="N39" s="60">
        <f t="shared" si="39"/>
        <v>0.42961165048543687</v>
      </c>
      <c r="O39" s="69">
        <f t="shared" si="40"/>
        <v>0.07281553398058252</v>
      </c>
      <c r="P39" s="67">
        <f t="shared" si="41"/>
        <v>0.5024271844660194</v>
      </c>
      <c r="Q39" s="67">
        <f t="shared" si="42"/>
        <v>1</v>
      </c>
      <c r="R39" s="62">
        <f t="shared" si="43"/>
        <v>0.8399592252803262</v>
      </c>
      <c r="S39" s="55">
        <v>67622</v>
      </c>
      <c r="T39" s="55">
        <v>6269</v>
      </c>
      <c r="U39" s="67">
        <f t="shared" si="44"/>
        <v>0.09270651563100767</v>
      </c>
      <c r="V39" s="67">
        <f t="shared" si="45"/>
        <v>0.15648428776519382</v>
      </c>
      <c r="W39" s="67">
        <f t="shared" si="46"/>
        <v>0.13144042111979581</v>
      </c>
      <c r="X39" s="55">
        <f t="shared" si="47"/>
        <v>-112.78571999999997</v>
      </c>
      <c r="Y39" s="55">
        <f t="shared" si="48"/>
        <v>44.21428000000003</v>
      </c>
      <c r="Z39" s="55">
        <v>868.21428</v>
      </c>
      <c r="AA39" s="54">
        <v>1244762081</v>
      </c>
      <c r="AB39" s="55">
        <f t="shared" si="49"/>
        <v>18563.576833596802</v>
      </c>
      <c r="AC39" s="174">
        <f t="shared" si="50"/>
        <v>0.010193986626314036</v>
      </c>
      <c r="AD39" s="55">
        <v>67054</v>
      </c>
      <c r="AE39" s="174">
        <f t="shared" si="51"/>
        <v>0.010405443592281778</v>
      </c>
      <c r="AF39" s="55">
        <f t="shared" si="52"/>
        <v>97.96782362911861</v>
      </c>
      <c r="AG39" s="174">
        <f t="shared" si="53"/>
        <v>0.010590306784736592</v>
      </c>
      <c r="AH39" s="55">
        <f t="shared" si="54"/>
        <v>98.25441135736264</v>
      </c>
      <c r="AI39" s="174">
        <f t="shared" si="55"/>
        <v>0.023998608776302822</v>
      </c>
      <c r="AJ39" s="55">
        <f t="shared" si="60"/>
        <v>43.35852836001279</v>
      </c>
      <c r="AK39" s="174">
        <f t="shared" si="56"/>
        <v>0.008957753298632127</v>
      </c>
      <c r="AL39" s="55">
        <f t="shared" si="30"/>
        <v>116.16131015654022</v>
      </c>
      <c r="AM39" s="174">
        <f t="shared" si="57"/>
        <v>0.005255360187851173</v>
      </c>
      <c r="AN39" s="55">
        <f t="shared" si="32"/>
        <v>197.99677320568938</v>
      </c>
      <c r="AO39" s="174">
        <f t="shared" si="58"/>
        <v>0.010590306784736592</v>
      </c>
      <c r="AP39" s="55">
        <f t="shared" si="59"/>
        <v>98.25441135736264</v>
      </c>
    </row>
    <row r="40" spans="1:42" ht="12">
      <c r="A40" s="11" t="s">
        <v>1298</v>
      </c>
      <c r="B40" s="55">
        <v>97808</v>
      </c>
      <c r="C40" s="55">
        <v>1594</v>
      </c>
      <c r="D40" s="53">
        <v>378</v>
      </c>
      <c r="E40" s="53">
        <v>554</v>
      </c>
      <c r="F40" s="55">
        <f t="shared" si="33"/>
        <v>932</v>
      </c>
      <c r="G40" s="53">
        <v>187</v>
      </c>
      <c r="H40" s="53">
        <v>0</v>
      </c>
      <c r="I40" s="55">
        <f t="shared" si="34"/>
        <v>187</v>
      </c>
      <c r="J40" s="55">
        <f t="shared" si="35"/>
        <v>1119</v>
      </c>
      <c r="K40" s="60">
        <f t="shared" si="36"/>
        <v>0.3378016085790885</v>
      </c>
      <c r="L40" s="60">
        <f t="shared" si="37"/>
        <v>0.49508489722966936</v>
      </c>
      <c r="M40" s="67">
        <f t="shared" si="38"/>
        <v>0.8328865058087578</v>
      </c>
      <c r="N40" s="60">
        <f t="shared" si="39"/>
        <v>0.1671134941912422</v>
      </c>
      <c r="O40" s="69">
        <f t="shared" si="40"/>
        <v>0</v>
      </c>
      <c r="P40" s="67">
        <f t="shared" si="41"/>
        <v>0.1671134941912422</v>
      </c>
      <c r="Q40" s="67">
        <f t="shared" si="42"/>
        <v>1</v>
      </c>
      <c r="R40" s="62">
        <f t="shared" si="43"/>
        <v>0.7020075282308658</v>
      </c>
      <c r="S40" s="55">
        <v>97808</v>
      </c>
      <c r="T40" s="55">
        <v>10573</v>
      </c>
      <c r="U40" s="67">
        <f t="shared" si="44"/>
        <v>0.10809954195975789</v>
      </c>
      <c r="V40" s="67">
        <f t="shared" si="45"/>
        <v>0.15076137330937292</v>
      </c>
      <c r="W40" s="67">
        <f t="shared" si="46"/>
        <v>0.10583561902960371</v>
      </c>
      <c r="X40" s="55">
        <f t="shared" si="47"/>
        <v>-29.27944000000025</v>
      </c>
      <c r="Y40" s="55">
        <f t="shared" si="48"/>
        <v>445.72055999999975</v>
      </c>
      <c r="Z40" s="55">
        <v>1564.7205599999998</v>
      </c>
      <c r="AA40" s="54">
        <v>2118306606</v>
      </c>
      <c r="AB40" s="55">
        <f t="shared" si="49"/>
        <v>21774.236583234826</v>
      </c>
      <c r="AC40" s="174">
        <f t="shared" si="50"/>
        <v>0.017347884822012563</v>
      </c>
      <c r="AD40" s="55">
        <v>97285</v>
      </c>
      <c r="AE40" s="174">
        <f t="shared" si="51"/>
        <v>0.01509669191808293</v>
      </c>
      <c r="AF40" s="55">
        <f t="shared" si="52"/>
        <v>114.9118291354488</v>
      </c>
      <c r="AG40" s="174">
        <f t="shared" si="53"/>
        <v>0.014381739432184765</v>
      </c>
      <c r="AH40" s="55">
        <f t="shared" si="54"/>
        <v>104.97125183827332</v>
      </c>
      <c r="AI40" s="174">
        <f t="shared" si="55"/>
        <v>0.010839951307170598</v>
      </c>
      <c r="AJ40" s="55">
        <f t="shared" si="60"/>
        <v>139.26900121863562</v>
      </c>
      <c r="AK40" s="174">
        <f t="shared" si="56"/>
        <v>0.015252390751724973</v>
      </c>
      <c r="AL40" s="55">
        <f t="shared" si="30"/>
        <v>98.97918407562149</v>
      </c>
      <c r="AM40" s="174">
        <f t="shared" si="57"/>
        <v>0.01548654012802952</v>
      </c>
      <c r="AN40" s="55">
        <f t="shared" si="32"/>
        <v>97.48266425732503</v>
      </c>
      <c r="AO40" s="174">
        <f t="shared" si="58"/>
        <v>0.014381739432184765</v>
      </c>
      <c r="AP40" s="55">
        <f t="shared" si="59"/>
        <v>104.97125183827332</v>
      </c>
    </row>
    <row r="41" spans="1:42" ht="12">
      <c r="A41" s="11" t="s">
        <v>483</v>
      </c>
      <c r="B41" s="55">
        <v>58570</v>
      </c>
      <c r="C41" s="55">
        <v>798</v>
      </c>
      <c r="D41" s="53">
        <v>90</v>
      </c>
      <c r="E41" s="53">
        <v>372</v>
      </c>
      <c r="F41" s="55">
        <f t="shared" si="33"/>
        <v>462</v>
      </c>
      <c r="G41" s="53">
        <v>0</v>
      </c>
      <c r="H41" s="53">
        <v>90</v>
      </c>
      <c r="I41" s="55">
        <f t="shared" si="34"/>
        <v>90</v>
      </c>
      <c r="J41" s="55">
        <f t="shared" si="35"/>
        <v>552</v>
      </c>
      <c r="K41" s="60">
        <f t="shared" si="36"/>
        <v>0.16304347826086957</v>
      </c>
      <c r="L41" s="60">
        <f t="shared" si="37"/>
        <v>0.6739130434782609</v>
      </c>
      <c r="M41" s="67">
        <f t="shared" si="38"/>
        <v>0.8369565217391305</v>
      </c>
      <c r="N41" s="60">
        <f t="shared" si="39"/>
        <v>0</v>
      </c>
      <c r="O41" s="69">
        <f t="shared" si="40"/>
        <v>0.16304347826086957</v>
      </c>
      <c r="P41" s="67">
        <f t="shared" si="41"/>
        <v>0.16304347826086957</v>
      </c>
      <c r="Q41" s="67">
        <f t="shared" si="42"/>
        <v>1</v>
      </c>
      <c r="R41" s="62">
        <f t="shared" si="43"/>
        <v>0.6917293233082706</v>
      </c>
      <c r="S41" s="55">
        <v>58570</v>
      </c>
      <c r="T41" s="55">
        <v>5493</v>
      </c>
      <c r="U41" s="67">
        <f t="shared" si="44"/>
        <v>0.09378521427351887</v>
      </c>
      <c r="V41" s="67">
        <f t="shared" si="45"/>
        <v>0.1452758055707264</v>
      </c>
      <c r="W41" s="67">
        <f t="shared" si="46"/>
        <v>0.10049153468050245</v>
      </c>
      <c r="X41" s="55">
        <f t="shared" si="47"/>
        <v>-47.66745000000003</v>
      </c>
      <c r="Y41" s="55">
        <f t="shared" si="48"/>
        <v>198.33254999999997</v>
      </c>
      <c r="Z41" s="55">
        <v>750.33255</v>
      </c>
      <c r="AA41" s="54">
        <v>1006780143</v>
      </c>
      <c r="AB41" s="55">
        <f t="shared" si="49"/>
        <v>17262.73800174894</v>
      </c>
      <c r="AC41" s="174">
        <f t="shared" si="50"/>
        <v>0.008245032098933718</v>
      </c>
      <c r="AD41" s="55">
        <v>58321</v>
      </c>
      <c r="AE41" s="174">
        <f t="shared" si="51"/>
        <v>0.009050256147962323</v>
      </c>
      <c r="AF41" s="55">
        <f t="shared" si="52"/>
        <v>91.10274852043936</v>
      </c>
      <c r="AG41" s="174">
        <f t="shared" si="53"/>
        <v>0.007094477360648785</v>
      </c>
      <c r="AH41" s="55">
        <f t="shared" si="54"/>
        <v>127.56762320733775</v>
      </c>
      <c r="AI41" s="174">
        <f t="shared" si="55"/>
        <v>0.005217088864413657</v>
      </c>
      <c r="AJ41" s="55">
        <f t="shared" si="60"/>
        <v>173.47329867610893</v>
      </c>
      <c r="AK41" s="174">
        <f t="shared" si="56"/>
        <v>0.003631521607553565</v>
      </c>
      <c r="AL41" s="55">
        <f t="shared" si="30"/>
        <v>249.21388679438917</v>
      </c>
      <c r="AM41" s="174">
        <f t="shared" si="57"/>
        <v>0.010398904201492747</v>
      </c>
      <c r="AN41" s="55">
        <f t="shared" si="32"/>
        <v>87.03086375834842</v>
      </c>
      <c r="AO41" s="174">
        <f t="shared" si="58"/>
        <v>0.007094477360648785</v>
      </c>
      <c r="AP41" s="55">
        <f t="shared" si="59"/>
        <v>127.56762320733775</v>
      </c>
    </row>
    <row r="42" spans="1:42" ht="12">
      <c r="A42" s="11" t="s">
        <v>451</v>
      </c>
      <c r="B42" s="55">
        <v>38051</v>
      </c>
      <c r="C42" s="55">
        <v>551</v>
      </c>
      <c r="D42" s="53">
        <v>165</v>
      </c>
      <c r="E42" s="53">
        <v>0</v>
      </c>
      <c r="F42" s="55">
        <f t="shared" si="33"/>
        <v>165</v>
      </c>
      <c r="G42" s="53">
        <v>309</v>
      </c>
      <c r="H42" s="53">
        <v>0</v>
      </c>
      <c r="I42" s="55">
        <f t="shared" si="34"/>
        <v>309</v>
      </c>
      <c r="J42" s="55">
        <f t="shared" si="35"/>
        <v>474</v>
      </c>
      <c r="K42" s="60">
        <f t="shared" si="36"/>
        <v>0.34810126582278483</v>
      </c>
      <c r="L42" s="60">
        <f t="shared" si="37"/>
        <v>0</v>
      </c>
      <c r="M42" s="67">
        <f t="shared" si="38"/>
        <v>0.34810126582278483</v>
      </c>
      <c r="N42" s="60">
        <f t="shared" si="39"/>
        <v>0.6518987341772152</v>
      </c>
      <c r="O42" s="69">
        <f t="shared" si="40"/>
        <v>0</v>
      </c>
      <c r="P42" s="67">
        <f t="shared" si="41"/>
        <v>0.6518987341772152</v>
      </c>
      <c r="Q42" s="67">
        <f t="shared" si="42"/>
        <v>1</v>
      </c>
      <c r="R42" s="62">
        <f t="shared" si="43"/>
        <v>0.8602540834845736</v>
      </c>
      <c r="S42" s="55">
        <v>38051</v>
      </c>
      <c r="T42" s="55">
        <v>3571</v>
      </c>
      <c r="U42" s="67">
        <f t="shared" si="44"/>
        <v>0.09384773067724896</v>
      </c>
      <c r="V42" s="67">
        <f t="shared" si="45"/>
        <v>0.15429851582189863</v>
      </c>
      <c r="W42" s="67">
        <f t="shared" si="46"/>
        <v>0.13273592831139736</v>
      </c>
      <c r="X42" s="55">
        <f t="shared" si="47"/>
        <v>-43.665680000000066</v>
      </c>
      <c r="Y42" s="55">
        <f t="shared" si="48"/>
        <v>33.334319999999934</v>
      </c>
      <c r="Z42" s="55">
        <v>507.33431999999993</v>
      </c>
      <c r="AA42" s="54">
        <v>719924259</v>
      </c>
      <c r="AB42" s="55">
        <f t="shared" si="49"/>
        <v>18962.84101145792</v>
      </c>
      <c r="AC42" s="174">
        <f t="shared" si="50"/>
        <v>0.00589582409379728</v>
      </c>
      <c r="AD42" s="55">
        <v>37965</v>
      </c>
      <c r="AE42" s="174">
        <f t="shared" si="51"/>
        <v>0.00589141089242965</v>
      </c>
      <c r="AF42" s="55">
        <f t="shared" si="52"/>
        <v>100.07490907438319</v>
      </c>
      <c r="AG42" s="174">
        <f t="shared" si="53"/>
        <v>0.00609199686403537</v>
      </c>
      <c r="AH42" s="55">
        <f t="shared" si="54"/>
        <v>96.70738550786366</v>
      </c>
      <c r="AI42" s="174">
        <f t="shared" si="55"/>
        <v>0.017912005101153556</v>
      </c>
      <c r="AJ42" s="55">
        <f t="shared" si="60"/>
        <v>32.890850907865335</v>
      </c>
      <c r="AK42" s="174">
        <f t="shared" si="56"/>
        <v>0.006657789613848202</v>
      </c>
      <c r="AL42" s="55">
        <f t="shared" si="30"/>
        <v>88.48899160429335</v>
      </c>
      <c r="AM42" s="174">
        <f t="shared" si="57"/>
        <v>0</v>
      </c>
      <c r="AN42" s="55"/>
      <c r="AO42" s="174">
        <f t="shared" si="58"/>
        <v>0.00609199686403537</v>
      </c>
      <c r="AP42" s="55">
        <f t="shared" si="59"/>
        <v>96.70738550786366</v>
      </c>
    </row>
    <row r="43" spans="1:42" ht="12">
      <c r="A43" s="11" t="s">
        <v>443</v>
      </c>
      <c r="B43" s="55">
        <v>128352</v>
      </c>
      <c r="C43" s="55">
        <v>2562</v>
      </c>
      <c r="D43" s="53">
        <v>602</v>
      </c>
      <c r="E43" s="53">
        <v>788</v>
      </c>
      <c r="F43" s="55">
        <f t="shared" si="33"/>
        <v>1390</v>
      </c>
      <c r="G43" s="53">
        <v>361</v>
      </c>
      <c r="H43" s="53">
        <v>124</v>
      </c>
      <c r="I43" s="55">
        <f t="shared" si="34"/>
        <v>485</v>
      </c>
      <c r="J43" s="55">
        <f t="shared" si="35"/>
        <v>1875</v>
      </c>
      <c r="K43" s="60">
        <f t="shared" si="36"/>
        <v>0.32106666666666667</v>
      </c>
      <c r="L43" s="60">
        <f t="shared" si="37"/>
        <v>0.4202666666666667</v>
      </c>
      <c r="M43" s="67">
        <f t="shared" si="38"/>
        <v>0.7413333333333333</v>
      </c>
      <c r="N43" s="60">
        <f t="shared" si="39"/>
        <v>0.19253333333333333</v>
      </c>
      <c r="O43" s="69">
        <f t="shared" si="40"/>
        <v>0.06613333333333334</v>
      </c>
      <c r="P43" s="67">
        <f t="shared" si="41"/>
        <v>0.25866666666666666</v>
      </c>
      <c r="Q43" s="67">
        <f t="shared" si="42"/>
        <v>1</v>
      </c>
      <c r="R43" s="62">
        <f t="shared" si="43"/>
        <v>0.7318501170960188</v>
      </c>
      <c r="S43" s="55">
        <v>128352</v>
      </c>
      <c r="T43" s="55">
        <v>16629</v>
      </c>
      <c r="U43" s="67">
        <f t="shared" si="44"/>
        <v>0.12955777860882572</v>
      </c>
      <c r="V43" s="67">
        <f t="shared" si="45"/>
        <v>0.15406819411870828</v>
      </c>
      <c r="W43" s="67">
        <f t="shared" si="46"/>
        <v>0.1127548259065488</v>
      </c>
      <c r="X43" s="55">
        <f t="shared" si="47"/>
        <v>-146.47677000000022</v>
      </c>
      <c r="Y43" s="55">
        <f t="shared" si="48"/>
        <v>540.5232299999998</v>
      </c>
      <c r="Z43" s="55">
        <v>2415.52323</v>
      </c>
      <c r="AA43" s="54">
        <v>2302551582</v>
      </c>
      <c r="AB43" s="55">
        <f t="shared" si="49"/>
        <v>17983.345428700854</v>
      </c>
      <c r="AC43" s="174">
        <f t="shared" si="50"/>
        <v>0.018856760172553992</v>
      </c>
      <c r="AD43" s="55">
        <v>128038</v>
      </c>
      <c r="AE43" s="174">
        <f t="shared" si="51"/>
        <v>0.019868944234028907</v>
      </c>
      <c r="AF43" s="55">
        <f t="shared" si="52"/>
        <v>94.90569780883787</v>
      </c>
      <c r="AG43" s="174">
        <f t="shared" si="53"/>
        <v>0.024098088860899404</v>
      </c>
      <c r="AH43" s="55">
        <f t="shared" si="54"/>
        <v>82.45029034757798</v>
      </c>
      <c r="AI43" s="174">
        <f t="shared" si="55"/>
        <v>0.028114312213784708</v>
      </c>
      <c r="AJ43" s="55">
        <f t="shared" si="60"/>
        <v>70.67199113015107</v>
      </c>
      <c r="AK43" s="174">
        <f t="shared" si="56"/>
        <v>0.024290844530524956</v>
      </c>
      <c r="AL43" s="55">
        <f t="shared" si="30"/>
        <v>81.79602075613595</v>
      </c>
      <c r="AM43" s="174">
        <f t="shared" si="57"/>
        <v>0.022027786319291084</v>
      </c>
      <c r="AN43" s="55">
        <f aca="true" t="shared" si="61" ref="AN43:AN61">AE43/AM43*100</f>
        <v>90.1994596553193</v>
      </c>
      <c r="AO43" s="174">
        <f t="shared" si="58"/>
        <v>0.024098088860899404</v>
      </c>
      <c r="AP43" s="55">
        <f t="shared" si="59"/>
        <v>82.45029034757798</v>
      </c>
    </row>
    <row r="44" spans="1:42" ht="12">
      <c r="A44" s="11" t="s">
        <v>466</v>
      </c>
      <c r="B44" s="55">
        <v>61261</v>
      </c>
      <c r="C44" s="55">
        <v>1070</v>
      </c>
      <c r="D44" s="53">
        <v>209</v>
      </c>
      <c r="E44" s="53">
        <v>651</v>
      </c>
      <c r="F44" s="55">
        <f t="shared" si="33"/>
        <v>860</v>
      </c>
      <c r="G44" s="53">
        <v>123</v>
      </c>
      <c r="H44" s="53">
        <v>0</v>
      </c>
      <c r="I44" s="55">
        <f t="shared" si="34"/>
        <v>123</v>
      </c>
      <c r="J44" s="55">
        <f t="shared" si="35"/>
        <v>983</v>
      </c>
      <c r="K44" s="60">
        <f t="shared" si="36"/>
        <v>0.2126144455747711</v>
      </c>
      <c r="L44" s="60">
        <f t="shared" si="37"/>
        <v>0.6622583926754833</v>
      </c>
      <c r="M44" s="67">
        <f t="shared" si="38"/>
        <v>0.8748728382502543</v>
      </c>
      <c r="N44" s="60">
        <f t="shared" si="39"/>
        <v>0.12512716174974567</v>
      </c>
      <c r="O44" s="69">
        <f t="shared" si="40"/>
        <v>0</v>
      </c>
      <c r="P44" s="67">
        <f t="shared" si="41"/>
        <v>0.12512716174974567</v>
      </c>
      <c r="Q44" s="67">
        <f t="shared" si="42"/>
        <v>1</v>
      </c>
      <c r="R44" s="62">
        <f t="shared" si="43"/>
        <v>0.9186915887850468</v>
      </c>
      <c r="S44" s="55">
        <v>61261</v>
      </c>
      <c r="T44" s="55">
        <v>6413</v>
      </c>
      <c r="U44" s="67">
        <f t="shared" si="44"/>
        <v>0.10468324056087887</v>
      </c>
      <c r="V44" s="67">
        <f t="shared" si="45"/>
        <v>0.1668485888039919</v>
      </c>
      <c r="W44" s="67">
        <f t="shared" si="46"/>
        <v>0.15328239513488226</v>
      </c>
      <c r="X44" s="55">
        <f t="shared" si="47"/>
        <v>-104.64506000000017</v>
      </c>
      <c r="Y44" s="55">
        <f t="shared" si="48"/>
        <v>-17.64506000000017</v>
      </c>
      <c r="Z44" s="55">
        <v>965.3549399999998</v>
      </c>
      <c r="AA44" s="54">
        <v>1216092611</v>
      </c>
      <c r="AB44" s="55">
        <f t="shared" si="49"/>
        <v>19881.18969068794</v>
      </c>
      <c r="AC44" s="174">
        <f t="shared" si="50"/>
        <v>0.009959197827535137</v>
      </c>
      <c r="AD44" s="55">
        <v>61168</v>
      </c>
      <c r="AE44" s="174">
        <f t="shared" si="51"/>
        <v>0.009492053772372892</v>
      </c>
      <c r="AF44" s="55">
        <f t="shared" si="52"/>
        <v>104.92142234299064</v>
      </c>
      <c r="AG44" s="174">
        <f t="shared" si="53"/>
        <v>0.012633824720140862</v>
      </c>
      <c r="AH44" s="55">
        <f t="shared" si="54"/>
        <v>75.13206794171083</v>
      </c>
      <c r="AI44" s="174">
        <f t="shared" si="55"/>
        <v>0.007130021448031998</v>
      </c>
      <c r="AJ44" s="55">
        <f t="shared" si="60"/>
        <v>133.12798343675183</v>
      </c>
      <c r="AK44" s="174">
        <f t="shared" si="56"/>
        <v>0.008433200177541057</v>
      </c>
      <c r="AL44" s="55">
        <f t="shared" si="30"/>
        <v>112.55577446924276</v>
      </c>
      <c r="AM44" s="174">
        <f t="shared" si="57"/>
        <v>0.018198082352612305</v>
      </c>
      <c r="AN44" s="55">
        <f t="shared" si="61"/>
        <v>52.1596374192159</v>
      </c>
      <c r="AO44" s="174">
        <f t="shared" si="58"/>
        <v>0.012633824720140862</v>
      </c>
      <c r="AP44" s="55">
        <f t="shared" si="59"/>
        <v>75.13206794171083</v>
      </c>
    </row>
    <row r="45" spans="1:42" ht="12">
      <c r="A45" s="11" t="s">
        <v>429</v>
      </c>
      <c r="B45" s="55">
        <v>23428</v>
      </c>
      <c r="C45" s="55">
        <v>404</v>
      </c>
      <c r="D45" s="53">
        <v>122</v>
      </c>
      <c r="E45" s="53">
        <v>182</v>
      </c>
      <c r="F45" s="55">
        <f t="shared" si="33"/>
        <v>304</v>
      </c>
      <c r="G45" s="53">
        <v>0</v>
      </c>
      <c r="H45" s="53">
        <v>0</v>
      </c>
      <c r="I45" s="55">
        <f t="shared" si="34"/>
        <v>0</v>
      </c>
      <c r="J45" s="55">
        <f t="shared" si="35"/>
        <v>304</v>
      </c>
      <c r="K45" s="60">
        <f t="shared" si="36"/>
        <v>0.40131578947368424</v>
      </c>
      <c r="L45" s="60">
        <f t="shared" si="37"/>
        <v>0.5986842105263158</v>
      </c>
      <c r="M45" s="67">
        <f t="shared" si="38"/>
        <v>1</v>
      </c>
      <c r="N45" s="60">
        <f t="shared" si="39"/>
        <v>0</v>
      </c>
      <c r="O45" s="69">
        <f t="shared" si="40"/>
        <v>0</v>
      </c>
      <c r="P45" s="67">
        <f t="shared" si="41"/>
        <v>0</v>
      </c>
      <c r="Q45" s="67">
        <f t="shared" si="42"/>
        <v>1</v>
      </c>
      <c r="R45" s="62">
        <f t="shared" si="43"/>
        <v>0.7524752475247525</v>
      </c>
      <c r="S45" s="55">
        <v>23428</v>
      </c>
      <c r="T45" s="55">
        <v>2638</v>
      </c>
      <c r="U45" s="67">
        <f t="shared" si="44"/>
        <v>0.1126003073245689</v>
      </c>
      <c r="V45" s="67">
        <f t="shared" si="45"/>
        <v>0.15314632297194844</v>
      </c>
      <c r="W45" s="67">
        <f t="shared" si="46"/>
        <v>0.1152388172858226</v>
      </c>
      <c r="X45" s="55">
        <f t="shared" si="47"/>
        <v>-7.658149999999978</v>
      </c>
      <c r="Y45" s="55">
        <f t="shared" si="48"/>
        <v>92.34185000000002</v>
      </c>
      <c r="Z45" s="55">
        <v>396.34185</v>
      </c>
      <c r="AA45" s="54">
        <v>380000510</v>
      </c>
      <c r="AB45" s="55">
        <f t="shared" si="49"/>
        <v>16124.26316459456</v>
      </c>
      <c r="AC45" s="174">
        <f t="shared" si="50"/>
        <v>0.0031120164857693098</v>
      </c>
      <c r="AD45" s="55">
        <v>23567</v>
      </c>
      <c r="AE45" s="174">
        <f t="shared" si="51"/>
        <v>0.0036571284209637707</v>
      </c>
      <c r="AF45" s="55">
        <f t="shared" si="52"/>
        <v>85.09453668430909</v>
      </c>
      <c r="AG45" s="174">
        <f t="shared" si="53"/>
        <v>0.003907103473980491</v>
      </c>
      <c r="AH45" s="55">
        <f t="shared" si="54"/>
        <v>93.6020365295816</v>
      </c>
      <c r="AI45" s="174">
        <f t="shared" si="55"/>
        <v>0</v>
      </c>
      <c r="AJ45" s="55"/>
      <c r="AK45" s="174">
        <f t="shared" si="56"/>
        <v>0.004922729290239277</v>
      </c>
      <c r="AL45" s="55">
        <f t="shared" si="30"/>
        <v>74.29066693175831</v>
      </c>
      <c r="AM45" s="174">
        <f t="shared" si="57"/>
        <v>0.005087635926536774</v>
      </c>
      <c r="AN45" s="55">
        <f t="shared" si="61"/>
        <v>71.88266758414119</v>
      </c>
      <c r="AO45" s="174">
        <f t="shared" si="58"/>
        <v>0.003907103473980491</v>
      </c>
      <c r="AP45" s="55">
        <f t="shared" si="59"/>
        <v>93.6020365295816</v>
      </c>
    </row>
    <row r="46" spans="1:42" ht="12">
      <c r="A46" s="11" t="s">
        <v>446</v>
      </c>
      <c r="B46" s="55">
        <v>132823</v>
      </c>
      <c r="C46" s="55">
        <v>2182</v>
      </c>
      <c r="D46" s="53">
        <v>747</v>
      </c>
      <c r="E46" s="53">
        <v>849</v>
      </c>
      <c r="F46" s="55">
        <f t="shared" si="33"/>
        <v>1596</v>
      </c>
      <c r="G46" s="53">
        <v>106</v>
      </c>
      <c r="H46" s="53">
        <v>0</v>
      </c>
      <c r="I46" s="55">
        <f t="shared" si="34"/>
        <v>106</v>
      </c>
      <c r="J46" s="55">
        <f t="shared" si="35"/>
        <v>1702</v>
      </c>
      <c r="K46" s="60">
        <f t="shared" si="36"/>
        <v>0.4388954171562867</v>
      </c>
      <c r="L46" s="60">
        <f t="shared" si="37"/>
        <v>0.4988249118683901</v>
      </c>
      <c r="M46" s="67">
        <f t="shared" si="38"/>
        <v>0.9377203290246768</v>
      </c>
      <c r="N46" s="60">
        <f t="shared" si="39"/>
        <v>0.06227967097532315</v>
      </c>
      <c r="O46" s="69">
        <f t="shared" si="40"/>
        <v>0</v>
      </c>
      <c r="P46" s="67">
        <f t="shared" si="41"/>
        <v>0.06227967097532315</v>
      </c>
      <c r="Q46" s="67">
        <f t="shared" si="42"/>
        <v>1</v>
      </c>
      <c r="R46" s="62">
        <f t="shared" si="43"/>
        <v>0.7800183318056828</v>
      </c>
      <c r="S46" s="55">
        <v>132823</v>
      </c>
      <c r="T46" s="55">
        <v>14021</v>
      </c>
      <c r="U46" s="67">
        <f t="shared" si="44"/>
        <v>0.10556153678203323</v>
      </c>
      <c r="V46" s="67">
        <f t="shared" si="45"/>
        <v>0.15562370729619857</v>
      </c>
      <c r="W46" s="67">
        <f t="shared" si="46"/>
        <v>0.12138934455459667</v>
      </c>
      <c r="X46" s="55">
        <f t="shared" si="47"/>
        <v>-147.77323000000024</v>
      </c>
      <c r="Y46" s="55">
        <f t="shared" si="48"/>
        <v>332.22676999999976</v>
      </c>
      <c r="Z46" s="55">
        <v>2034.2267699999998</v>
      </c>
      <c r="AA46" s="54">
        <v>2346513696</v>
      </c>
      <c r="AB46" s="55">
        <f t="shared" si="49"/>
        <v>17759.66650015894</v>
      </c>
      <c r="AC46" s="174">
        <f t="shared" si="50"/>
        <v>0.0192167881722987</v>
      </c>
      <c r="AD46" s="55">
        <v>132126</v>
      </c>
      <c r="AE46" s="174">
        <f t="shared" si="51"/>
        <v>0.02050332031010562</v>
      </c>
      <c r="AF46" s="55">
        <f t="shared" si="52"/>
        <v>93.72524977248287</v>
      </c>
      <c r="AG46" s="174">
        <f t="shared" si="53"/>
        <v>0.021874638528667088</v>
      </c>
      <c r="AH46" s="55">
        <f t="shared" si="54"/>
        <v>93.73101312387708</v>
      </c>
      <c r="AI46" s="174">
        <f t="shared" si="55"/>
        <v>0.006144571329198307</v>
      </c>
      <c r="AJ46" s="55">
        <f>AE46/AI46*100</f>
        <v>333.6818666694642</v>
      </c>
      <c r="AK46" s="174">
        <f t="shared" si="56"/>
        <v>0.030141629342694588</v>
      </c>
      <c r="AL46" s="55">
        <f t="shared" si="30"/>
        <v>68.02326469147893</v>
      </c>
      <c r="AM46" s="174">
        <f t="shared" si="57"/>
        <v>0.023732982975987478</v>
      </c>
      <c r="AN46" s="55">
        <f t="shared" si="61"/>
        <v>86.39166990028366</v>
      </c>
      <c r="AO46" s="174">
        <f t="shared" si="58"/>
        <v>0.021874638528667088</v>
      </c>
      <c r="AP46" s="55">
        <f t="shared" si="59"/>
        <v>93.73101312387708</v>
      </c>
    </row>
    <row r="47" spans="1:42" ht="12">
      <c r="A47" s="11" t="s">
        <v>467</v>
      </c>
      <c r="B47" s="55">
        <v>32370</v>
      </c>
      <c r="C47" s="55">
        <v>474</v>
      </c>
      <c r="D47" s="53">
        <v>152</v>
      </c>
      <c r="E47" s="53">
        <v>155</v>
      </c>
      <c r="F47" s="55">
        <f t="shared" si="33"/>
        <v>307</v>
      </c>
      <c r="G47" s="53">
        <v>0</v>
      </c>
      <c r="H47" s="53">
        <v>0</v>
      </c>
      <c r="I47" s="55">
        <f t="shared" si="34"/>
        <v>0</v>
      </c>
      <c r="J47" s="55">
        <f t="shared" si="35"/>
        <v>307</v>
      </c>
      <c r="K47" s="60">
        <f t="shared" si="36"/>
        <v>0.495114006514658</v>
      </c>
      <c r="L47" s="60">
        <f t="shared" si="37"/>
        <v>0.504885993485342</v>
      </c>
      <c r="M47" s="67">
        <f t="shared" si="38"/>
        <v>1</v>
      </c>
      <c r="N47" s="60">
        <f t="shared" si="39"/>
        <v>0</v>
      </c>
      <c r="O47" s="69">
        <f t="shared" si="40"/>
        <v>0</v>
      </c>
      <c r="P47" s="67">
        <f t="shared" si="41"/>
        <v>0</v>
      </c>
      <c r="Q47" s="67">
        <f t="shared" si="42"/>
        <v>1</v>
      </c>
      <c r="R47" s="62">
        <f t="shared" si="43"/>
        <v>0.6476793248945147</v>
      </c>
      <c r="S47" s="55">
        <v>32370</v>
      </c>
      <c r="T47" s="55">
        <v>3107</v>
      </c>
      <c r="U47" s="67">
        <f t="shared" si="44"/>
        <v>0.09598393574297188</v>
      </c>
      <c r="V47" s="67">
        <f t="shared" si="45"/>
        <v>0.1525587383327969</v>
      </c>
      <c r="W47" s="67">
        <f t="shared" si="46"/>
        <v>0.09880914065014483</v>
      </c>
      <c r="X47" s="55">
        <f t="shared" si="47"/>
        <v>-5.561730000000011</v>
      </c>
      <c r="Y47" s="55">
        <f t="shared" si="48"/>
        <v>161.43827</v>
      </c>
      <c r="Z47" s="55">
        <v>468.43827</v>
      </c>
      <c r="AA47" s="54">
        <v>510122071</v>
      </c>
      <c r="AB47" s="55">
        <f t="shared" si="49"/>
        <v>15829.518742630175</v>
      </c>
      <c r="AC47" s="174">
        <f t="shared" si="50"/>
        <v>0.004177647800280011</v>
      </c>
      <c r="AD47" s="55">
        <v>32226</v>
      </c>
      <c r="AE47" s="174">
        <f t="shared" si="51"/>
        <v>0.005000832541009822</v>
      </c>
      <c r="AF47" s="55">
        <f t="shared" si="52"/>
        <v>83.5390460692454</v>
      </c>
      <c r="AG47" s="174">
        <f t="shared" si="53"/>
        <v>0.0039456604161579294</v>
      </c>
      <c r="AH47" s="55">
        <f t="shared" si="54"/>
        <v>126.74259854017956</v>
      </c>
      <c r="AI47" s="174">
        <f t="shared" si="55"/>
        <v>0</v>
      </c>
      <c r="AJ47" s="55"/>
      <c r="AK47" s="174">
        <f t="shared" si="56"/>
        <v>0.006133236492757132</v>
      </c>
      <c r="AL47" s="55">
        <f t="shared" si="30"/>
        <v>81.53660056832001</v>
      </c>
      <c r="AM47" s="174">
        <f t="shared" si="57"/>
        <v>0.004332876750621977</v>
      </c>
      <c r="AN47" s="55">
        <f t="shared" si="61"/>
        <v>115.41598870293186</v>
      </c>
      <c r="AO47" s="174">
        <f t="shared" si="58"/>
        <v>0.0039456604161579294</v>
      </c>
      <c r="AP47" s="55">
        <f t="shared" si="59"/>
        <v>126.74259854017956</v>
      </c>
    </row>
    <row r="48" spans="1:42" ht="12">
      <c r="A48" s="11" t="s">
        <v>1258</v>
      </c>
      <c r="B48" s="55">
        <v>183073</v>
      </c>
      <c r="C48" s="55">
        <v>2857</v>
      </c>
      <c r="D48" s="53">
        <v>390</v>
      </c>
      <c r="E48" s="53">
        <v>1291</v>
      </c>
      <c r="F48" s="55">
        <f t="shared" si="33"/>
        <v>1681</v>
      </c>
      <c r="G48" s="53">
        <v>733</v>
      </c>
      <c r="H48" s="53">
        <v>110</v>
      </c>
      <c r="I48" s="55">
        <f t="shared" si="34"/>
        <v>843</v>
      </c>
      <c r="J48" s="55">
        <f t="shared" si="35"/>
        <v>2524</v>
      </c>
      <c r="K48" s="60">
        <f t="shared" si="36"/>
        <v>0.15451664025356576</v>
      </c>
      <c r="L48" s="60">
        <f t="shared" si="37"/>
        <v>0.5114896988906498</v>
      </c>
      <c r="M48" s="67">
        <f t="shared" si="38"/>
        <v>0.6660063391442155</v>
      </c>
      <c r="N48" s="60">
        <f t="shared" si="39"/>
        <v>0.2904120443740095</v>
      </c>
      <c r="O48" s="69">
        <f t="shared" si="40"/>
        <v>0.043581616481774964</v>
      </c>
      <c r="P48" s="67">
        <f t="shared" si="41"/>
        <v>0.33399366085578447</v>
      </c>
      <c r="Q48" s="67">
        <f t="shared" si="42"/>
        <v>1</v>
      </c>
      <c r="R48" s="62">
        <f t="shared" si="43"/>
        <v>0.8834441722086104</v>
      </c>
      <c r="S48" s="55">
        <v>183073</v>
      </c>
      <c r="T48" s="55">
        <v>18023</v>
      </c>
      <c r="U48" s="67">
        <f t="shared" si="44"/>
        <v>0.09844706756321249</v>
      </c>
      <c r="V48" s="67">
        <f t="shared" si="45"/>
        <v>0.15851966931143538</v>
      </c>
      <c r="W48" s="67">
        <f t="shared" si="46"/>
        <v>0.1400432780336237</v>
      </c>
      <c r="X48" s="55">
        <f t="shared" si="47"/>
        <v>-261.47653000000037</v>
      </c>
      <c r="Y48" s="55">
        <f t="shared" si="48"/>
        <v>71.52346999999963</v>
      </c>
      <c r="Z48" s="55">
        <v>2595.5234699999996</v>
      </c>
      <c r="AA48" s="54">
        <v>3776373536</v>
      </c>
      <c r="AB48" s="55">
        <f t="shared" si="49"/>
        <v>20729.373053382737</v>
      </c>
      <c r="AC48" s="174">
        <f t="shared" si="50"/>
        <v>0.030926634020714713</v>
      </c>
      <c r="AD48" s="55">
        <v>182175</v>
      </c>
      <c r="AE48" s="174">
        <f t="shared" si="51"/>
        <v>0.028269927020370643</v>
      </c>
      <c r="AF48" s="55">
        <f t="shared" si="52"/>
        <v>109.39764364594826</v>
      </c>
      <c r="AG48" s="174">
        <f t="shared" si="53"/>
        <v>0.032439240685285385</v>
      </c>
      <c r="AH48" s="55">
        <f t="shared" si="54"/>
        <v>87.14731425015763</v>
      </c>
      <c r="AI48" s="174">
        <f t="shared" si="55"/>
        <v>0.048866732363341256</v>
      </c>
      <c r="AJ48" s="55">
        <f>AE48/AI48*100</f>
        <v>57.85106892389253</v>
      </c>
      <c r="AK48" s="174">
        <f t="shared" si="56"/>
        <v>0.015736593632732113</v>
      </c>
      <c r="AL48" s="55">
        <f t="shared" si="30"/>
        <v>179.64451316560147</v>
      </c>
      <c r="AM48" s="174">
        <f t="shared" si="57"/>
        <v>0.036088670226148215</v>
      </c>
      <c r="AN48" s="55">
        <f t="shared" si="61"/>
        <v>78.33463201392091</v>
      </c>
      <c r="AO48" s="174">
        <f t="shared" si="58"/>
        <v>0.032439240685285385</v>
      </c>
      <c r="AP48" s="55">
        <f t="shared" si="59"/>
        <v>87.14731425015763</v>
      </c>
    </row>
    <row r="49" spans="1:42" ht="12">
      <c r="A49" s="11" t="s">
        <v>471</v>
      </c>
      <c r="B49" s="55">
        <v>193473</v>
      </c>
      <c r="C49" s="55">
        <v>2916</v>
      </c>
      <c r="D49" s="53">
        <v>1444</v>
      </c>
      <c r="E49" s="53">
        <v>784</v>
      </c>
      <c r="F49" s="55">
        <f t="shared" si="33"/>
        <v>2228</v>
      </c>
      <c r="G49" s="53">
        <v>105</v>
      </c>
      <c r="H49" s="53">
        <v>129</v>
      </c>
      <c r="I49" s="55">
        <f t="shared" si="34"/>
        <v>234</v>
      </c>
      <c r="J49" s="55">
        <f t="shared" si="35"/>
        <v>2462</v>
      </c>
      <c r="K49" s="60">
        <f t="shared" si="36"/>
        <v>0.586515028432169</v>
      </c>
      <c r="L49" s="60">
        <f t="shared" si="37"/>
        <v>0.31844029244516653</v>
      </c>
      <c r="M49" s="67">
        <f t="shared" si="38"/>
        <v>0.9049553208773355</v>
      </c>
      <c r="N49" s="60">
        <f t="shared" si="39"/>
        <v>0.042648253452477664</v>
      </c>
      <c r="O49" s="69">
        <f t="shared" si="40"/>
        <v>0.05239642567018684</v>
      </c>
      <c r="P49" s="67">
        <f t="shared" si="41"/>
        <v>0.0950446791226645</v>
      </c>
      <c r="Q49" s="67">
        <f t="shared" si="42"/>
        <v>1</v>
      </c>
      <c r="R49" s="62">
        <f t="shared" si="43"/>
        <v>0.8443072702331962</v>
      </c>
      <c r="S49" s="55">
        <v>193473</v>
      </c>
      <c r="T49" s="55">
        <v>18007</v>
      </c>
      <c r="U49" s="67">
        <f t="shared" si="44"/>
        <v>0.09307241837362319</v>
      </c>
      <c r="V49" s="67">
        <f t="shared" si="45"/>
        <v>0.16193702449047592</v>
      </c>
      <c r="W49" s="67">
        <f t="shared" si="46"/>
        <v>0.13672460709723996</v>
      </c>
      <c r="X49" s="55">
        <f t="shared" si="47"/>
        <v>-332.1087000000007</v>
      </c>
      <c r="Y49" s="55">
        <f t="shared" si="48"/>
        <v>121.89129999999932</v>
      </c>
      <c r="Z49" s="55">
        <v>2583.8912999999993</v>
      </c>
      <c r="AA49" s="54">
        <v>3555594970</v>
      </c>
      <c r="AB49" s="55">
        <f t="shared" si="49"/>
        <v>18500.704886386695</v>
      </c>
      <c r="AC49" s="174">
        <f t="shared" si="50"/>
        <v>0.029118566612867006</v>
      </c>
      <c r="AD49" s="55">
        <v>192187</v>
      </c>
      <c r="AE49" s="174">
        <f t="shared" si="51"/>
        <v>0.029823589758550692</v>
      </c>
      <c r="AF49" s="55">
        <f t="shared" si="52"/>
        <v>97.63602184917545</v>
      </c>
      <c r="AG49" s="174">
        <f t="shared" si="53"/>
        <v>0.03164239721361831</v>
      </c>
      <c r="AH49" s="55">
        <f t="shared" si="54"/>
        <v>94.25199221541648</v>
      </c>
      <c r="AI49" s="174">
        <f t="shared" si="55"/>
        <v>0.013564431047475508</v>
      </c>
      <c r="AJ49" s="55">
        <f>AE49/AI49*100</f>
        <v>219.8661311644265</v>
      </c>
      <c r="AK49" s="174">
        <f t="shared" si="56"/>
        <v>0.058265746681192755</v>
      </c>
      <c r="AL49" s="55">
        <f t="shared" si="30"/>
        <v>51.18545879405553</v>
      </c>
      <c r="AM49" s="174">
        <f t="shared" si="57"/>
        <v>0.021915970145081485</v>
      </c>
      <c r="AN49" s="55">
        <f t="shared" si="61"/>
        <v>136.08154036130534</v>
      </c>
      <c r="AO49" s="174">
        <f t="shared" si="58"/>
        <v>0.03164239721361831</v>
      </c>
      <c r="AP49" s="55">
        <f t="shared" si="59"/>
        <v>94.25199221541648</v>
      </c>
    </row>
    <row r="50" spans="1:42" ht="12">
      <c r="A50" s="11" t="s">
        <v>478</v>
      </c>
      <c r="B50" s="55">
        <v>73184</v>
      </c>
      <c r="C50" s="55">
        <v>1119</v>
      </c>
      <c r="D50" s="53">
        <v>265</v>
      </c>
      <c r="E50" s="53">
        <v>465</v>
      </c>
      <c r="F50" s="55">
        <f t="shared" si="33"/>
        <v>730</v>
      </c>
      <c r="G50" s="53">
        <v>58</v>
      </c>
      <c r="H50" s="53">
        <v>0</v>
      </c>
      <c r="I50" s="55">
        <f t="shared" si="34"/>
        <v>58</v>
      </c>
      <c r="J50" s="55">
        <f t="shared" si="35"/>
        <v>788</v>
      </c>
      <c r="K50" s="60">
        <f t="shared" si="36"/>
        <v>0.3362944162436548</v>
      </c>
      <c r="L50" s="60">
        <f t="shared" si="37"/>
        <v>0.5901015228426396</v>
      </c>
      <c r="M50" s="67">
        <f t="shared" si="38"/>
        <v>0.9263959390862944</v>
      </c>
      <c r="N50" s="60">
        <f t="shared" si="39"/>
        <v>0.07360406091370558</v>
      </c>
      <c r="O50" s="69">
        <f t="shared" si="40"/>
        <v>0</v>
      </c>
      <c r="P50" s="67">
        <f t="shared" si="41"/>
        <v>0.07360406091370558</v>
      </c>
      <c r="Q50" s="67">
        <f t="shared" si="42"/>
        <v>1</v>
      </c>
      <c r="R50" s="62">
        <f t="shared" si="43"/>
        <v>0.7042001787310098</v>
      </c>
      <c r="S50" s="55">
        <v>73184</v>
      </c>
      <c r="T50" s="55">
        <v>6963</v>
      </c>
      <c r="U50" s="67">
        <f t="shared" si="44"/>
        <v>0.09514374726716222</v>
      </c>
      <c r="V50" s="67">
        <f t="shared" si="45"/>
        <v>0.16070659198621284</v>
      </c>
      <c r="W50" s="67">
        <f t="shared" si="46"/>
        <v>0.11316961079994255</v>
      </c>
      <c r="X50" s="55">
        <f t="shared" si="47"/>
        <v>-124.05683999999997</v>
      </c>
      <c r="Y50" s="55">
        <f t="shared" si="48"/>
        <v>206.94316000000003</v>
      </c>
      <c r="Z50" s="55">
        <v>994.94316</v>
      </c>
      <c r="AA50" s="54">
        <v>1338129403</v>
      </c>
      <c r="AB50" s="55">
        <f t="shared" si="49"/>
        <v>18329.03327123798</v>
      </c>
      <c r="AC50" s="174">
        <f t="shared" si="50"/>
        <v>0.01095861887719215</v>
      </c>
      <c r="AD50" s="55">
        <v>73006</v>
      </c>
      <c r="AE50" s="174">
        <f t="shared" si="51"/>
        <v>0.011329075296002081</v>
      </c>
      <c r="AF50" s="55">
        <f t="shared" si="52"/>
        <v>96.73003833825112</v>
      </c>
      <c r="AG50" s="174">
        <f t="shared" si="53"/>
        <v>0.010127623478607323</v>
      </c>
      <c r="AH50" s="55">
        <f t="shared" si="54"/>
        <v>111.86311694873527</v>
      </c>
      <c r="AI50" s="174">
        <f t="shared" si="55"/>
        <v>0.0033621239348443567</v>
      </c>
      <c r="AJ50" s="55">
        <f>AE50/AI50*100</f>
        <v>336.96185850229637</v>
      </c>
      <c r="AK50" s="174">
        <f t="shared" si="56"/>
        <v>0.010692813622241053</v>
      </c>
      <c r="AL50" s="55">
        <f t="shared" si="30"/>
        <v>105.9503671927621</v>
      </c>
      <c r="AM50" s="174">
        <f t="shared" si="57"/>
        <v>0.012998630251865933</v>
      </c>
      <c r="AN50" s="55">
        <f t="shared" si="61"/>
        <v>87.1559162502973</v>
      </c>
      <c r="AO50" s="174">
        <f t="shared" si="58"/>
        <v>0.010127623478607323</v>
      </c>
      <c r="AP50" s="55">
        <f t="shared" si="59"/>
        <v>111.86311694873527</v>
      </c>
    </row>
    <row r="51" spans="1:42" ht="12">
      <c r="A51" s="11" t="s">
        <v>419</v>
      </c>
      <c r="B51" s="55">
        <v>118288</v>
      </c>
      <c r="C51" s="55">
        <v>1582</v>
      </c>
      <c r="D51" s="53">
        <v>397</v>
      </c>
      <c r="E51" s="53">
        <v>251</v>
      </c>
      <c r="F51" s="55">
        <f t="shared" si="33"/>
        <v>648</v>
      </c>
      <c r="G51" s="53">
        <v>208</v>
      </c>
      <c r="H51" s="53">
        <v>126</v>
      </c>
      <c r="I51" s="55">
        <f t="shared" si="34"/>
        <v>334</v>
      </c>
      <c r="J51" s="55">
        <f t="shared" si="35"/>
        <v>982</v>
      </c>
      <c r="K51" s="60">
        <f t="shared" si="36"/>
        <v>0.40427698574338083</v>
      </c>
      <c r="L51" s="60">
        <f t="shared" si="37"/>
        <v>0.2556008146639511</v>
      </c>
      <c r="M51" s="67">
        <f t="shared" si="38"/>
        <v>0.659877800407332</v>
      </c>
      <c r="N51" s="60">
        <f t="shared" si="39"/>
        <v>0.21181262729124237</v>
      </c>
      <c r="O51" s="69">
        <f t="shared" si="40"/>
        <v>0.12830957230142567</v>
      </c>
      <c r="P51" s="67">
        <f t="shared" si="41"/>
        <v>0.34012219959266804</v>
      </c>
      <c r="Q51" s="67">
        <f t="shared" si="42"/>
        <v>1</v>
      </c>
      <c r="R51" s="62">
        <f t="shared" si="43"/>
        <v>0.6207332490518331</v>
      </c>
      <c r="S51" s="55">
        <v>118288</v>
      </c>
      <c r="T51" s="55">
        <v>10709</v>
      </c>
      <c r="U51" s="67">
        <f t="shared" si="44"/>
        <v>0.0905332747193291</v>
      </c>
      <c r="V51" s="67">
        <f t="shared" si="45"/>
        <v>0.14772621159772154</v>
      </c>
      <c r="W51" s="67">
        <f t="shared" si="46"/>
        <v>0.09169857129517228</v>
      </c>
      <c r="X51" s="55">
        <f t="shared" si="47"/>
        <v>0.9488300000000436</v>
      </c>
      <c r="Y51" s="55">
        <f t="shared" si="48"/>
        <v>600.94883</v>
      </c>
      <c r="Z51" s="55">
        <v>1582.94883</v>
      </c>
      <c r="AA51" s="54">
        <v>2442030081</v>
      </c>
      <c r="AB51" s="55">
        <f t="shared" si="49"/>
        <v>20794.20699432892</v>
      </c>
      <c r="AC51" s="174">
        <f t="shared" si="50"/>
        <v>0.019999020187674386</v>
      </c>
      <c r="AD51" s="55">
        <v>117438</v>
      </c>
      <c r="AE51" s="174">
        <f t="shared" si="51"/>
        <v>0.018224035621892617</v>
      </c>
      <c r="AF51" s="55">
        <f t="shared" si="52"/>
        <v>109.73979969425362</v>
      </c>
      <c r="AG51" s="174">
        <f t="shared" si="53"/>
        <v>0.012620972406081715</v>
      </c>
      <c r="AH51" s="55">
        <f t="shared" si="54"/>
        <v>144.39486146971475</v>
      </c>
      <c r="AI51" s="174">
        <f t="shared" si="55"/>
        <v>0.019361196452379572</v>
      </c>
      <c r="AJ51" s="55">
        <f>AE51/AI51*100</f>
        <v>94.12659835726633</v>
      </c>
      <c r="AK51" s="174">
        <f t="shared" si="56"/>
        <v>0.016019045313319616</v>
      </c>
      <c r="AL51" s="55">
        <f t="shared" si="30"/>
        <v>113.76480473989035</v>
      </c>
      <c r="AM51" s="174">
        <f t="shared" si="57"/>
        <v>0.007016464931652364</v>
      </c>
      <c r="AN51" s="55">
        <f t="shared" si="61"/>
        <v>259.73244075775483</v>
      </c>
      <c r="AO51" s="174">
        <f t="shared" si="58"/>
        <v>0.012620972406081715</v>
      </c>
      <c r="AP51" s="55">
        <f t="shared" si="59"/>
        <v>144.39486146971475</v>
      </c>
    </row>
    <row r="52" spans="1:42" ht="12">
      <c r="A52" s="11" t="s">
        <v>447</v>
      </c>
      <c r="B52" s="55">
        <v>65172</v>
      </c>
      <c r="C52" s="55">
        <v>1108</v>
      </c>
      <c r="D52" s="53">
        <v>351</v>
      </c>
      <c r="E52" s="53">
        <v>449</v>
      </c>
      <c r="F52" s="55">
        <f t="shared" si="33"/>
        <v>800</v>
      </c>
      <c r="G52" s="53">
        <v>0</v>
      </c>
      <c r="H52" s="53">
        <v>0</v>
      </c>
      <c r="I52" s="55">
        <f t="shared" si="34"/>
        <v>0</v>
      </c>
      <c r="J52" s="55">
        <f t="shared" si="35"/>
        <v>800</v>
      </c>
      <c r="K52" s="60">
        <f t="shared" si="36"/>
        <v>0.43875</v>
      </c>
      <c r="L52" s="60">
        <f t="shared" si="37"/>
        <v>0.56125</v>
      </c>
      <c r="M52" s="67">
        <f t="shared" si="38"/>
        <v>1</v>
      </c>
      <c r="N52" s="60">
        <f t="shared" si="39"/>
        <v>0</v>
      </c>
      <c r="O52" s="69">
        <f t="shared" si="40"/>
        <v>0</v>
      </c>
      <c r="P52" s="67">
        <f t="shared" si="41"/>
        <v>0</v>
      </c>
      <c r="Q52" s="67">
        <f t="shared" si="42"/>
        <v>1</v>
      </c>
      <c r="R52" s="62">
        <f t="shared" si="43"/>
        <v>0.7220216606498195</v>
      </c>
      <c r="S52" s="55">
        <v>65172</v>
      </c>
      <c r="T52" s="55">
        <v>6857</v>
      </c>
      <c r="U52" s="67">
        <f t="shared" si="44"/>
        <v>0.1052138955379611</v>
      </c>
      <c r="V52" s="67">
        <f t="shared" si="45"/>
        <v>0.1615866997229109</v>
      </c>
      <c r="W52" s="67">
        <f t="shared" si="46"/>
        <v>0.11666909727285985</v>
      </c>
      <c r="X52" s="55">
        <f t="shared" si="47"/>
        <v>-97.2994900000001</v>
      </c>
      <c r="Y52" s="55">
        <f t="shared" si="48"/>
        <v>210.7005099999999</v>
      </c>
      <c r="Z52" s="55">
        <v>1010.7005099999999</v>
      </c>
      <c r="AA52" s="54">
        <v>1146433710</v>
      </c>
      <c r="AB52" s="55">
        <f t="shared" si="49"/>
        <v>17628.762916717922</v>
      </c>
      <c r="AC52" s="174">
        <f t="shared" si="50"/>
        <v>0.009388725834503937</v>
      </c>
      <c r="AD52" s="55">
        <v>65032</v>
      </c>
      <c r="AE52" s="174">
        <f t="shared" si="51"/>
        <v>0.010091669515513893</v>
      </c>
      <c r="AF52" s="55">
        <f t="shared" si="52"/>
        <v>93.03441635767676</v>
      </c>
      <c r="AG52" s="174">
        <f t="shared" si="53"/>
        <v>0.01028185124731708</v>
      </c>
      <c r="AH52" s="55">
        <f t="shared" si="54"/>
        <v>98.15031624919868</v>
      </c>
      <c r="AI52" s="174">
        <f t="shared" si="55"/>
        <v>0</v>
      </c>
      <c r="AJ52" s="55"/>
      <c r="AK52" s="174">
        <f t="shared" si="56"/>
        <v>0.014162934269458903</v>
      </c>
      <c r="AL52" s="55">
        <f t="shared" si="30"/>
        <v>71.2540870663763</v>
      </c>
      <c r="AM52" s="174">
        <f t="shared" si="57"/>
        <v>0.012551365555027534</v>
      </c>
      <c r="AN52" s="55">
        <f t="shared" si="61"/>
        <v>80.40296070790167</v>
      </c>
      <c r="AO52" s="174">
        <f t="shared" si="58"/>
        <v>0.01028185124731708</v>
      </c>
      <c r="AP52" s="55">
        <f t="shared" si="59"/>
        <v>98.15031624919868</v>
      </c>
    </row>
    <row r="53" spans="1:42" ht="12">
      <c r="A53" s="11" t="s">
        <v>420</v>
      </c>
      <c r="B53" s="55">
        <v>99909</v>
      </c>
      <c r="C53" s="55">
        <v>1620</v>
      </c>
      <c r="D53" s="53">
        <v>261</v>
      </c>
      <c r="E53" s="53">
        <v>611</v>
      </c>
      <c r="F53" s="55">
        <f t="shared" si="33"/>
        <v>872</v>
      </c>
      <c r="G53" s="53">
        <v>284</v>
      </c>
      <c r="H53" s="53">
        <v>126</v>
      </c>
      <c r="I53" s="55">
        <f t="shared" si="34"/>
        <v>410</v>
      </c>
      <c r="J53" s="55">
        <f t="shared" si="35"/>
        <v>1282</v>
      </c>
      <c r="K53" s="60">
        <f t="shared" si="36"/>
        <v>0.20358814352574103</v>
      </c>
      <c r="L53" s="60">
        <f t="shared" si="37"/>
        <v>0.4765990639625585</v>
      </c>
      <c r="M53" s="67">
        <f t="shared" si="38"/>
        <v>0.6801872074882995</v>
      </c>
      <c r="N53" s="60">
        <f t="shared" si="39"/>
        <v>0.22152886115444617</v>
      </c>
      <c r="O53" s="69">
        <f t="shared" si="40"/>
        <v>0.09828393135725429</v>
      </c>
      <c r="P53" s="67">
        <f t="shared" si="41"/>
        <v>0.31981279251170047</v>
      </c>
      <c r="Q53" s="67">
        <f t="shared" si="42"/>
        <v>1</v>
      </c>
      <c r="R53" s="62">
        <f t="shared" si="43"/>
        <v>0.7913580246913581</v>
      </c>
      <c r="S53" s="55">
        <v>99909</v>
      </c>
      <c r="T53" s="55">
        <v>9907</v>
      </c>
      <c r="U53" s="67">
        <f t="shared" si="44"/>
        <v>0.09916023581459128</v>
      </c>
      <c r="V53" s="67">
        <f t="shared" si="45"/>
        <v>0.16352074290905422</v>
      </c>
      <c r="W53" s="67">
        <f t="shared" si="46"/>
        <v>0.12940345210457252</v>
      </c>
      <c r="X53" s="55">
        <f t="shared" si="47"/>
        <v>-150.90194999999994</v>
      </c>
      <c r="Y53" s="55">
        <f t="shared" si="48"/>
        <v>187.09805000000006</v>
      </c>
      <c r="Z53" s="55">
        <v>1469.09805</v>
      </c>
      <c r="AA53" s="54">
        <v>1953272735</v>
      </c>
      <c r="AB53" s="55">
        <f t="shared" si="49"/>
        <v>19639.961540008448</v>
      </c>
      <c r="AC53" s="174">
        <f t="shared" si="50"/>
        <v>0.015996338932607507</v>
      </c>
      <c r="AD53" s="55">
        <v>99454</v>
      </c>
      <c r="AE53" s="174">
        <f t="shared" si="51"/>
        <v>0.015433277463339876</v>
      </c>
      <c r="AF53" s="55">
        <f t="shared" si="52"/>
        <v>103.64835966051362</v>
      </c>
      <c r="AG53" s="174">
        <f t="shared" si="53"/>
        <v>0.01647666662382562</v>
      </c>
      <c r="AH53" s="55">
        <f t="shared" si="54"/>
        <v>93.66747422699576</v>
      </c>
      <c r="AI53" s="174">
        <f t="shared" si="55"/>
        <v>0.02376673816010666</v>
      </c>
      <c r="AJ53" s="55">
        <f aca="true" t="shared" si="62" ref="AJ53:AJ61">AE53/AI53*100</f>
        <v>64.9364559805064</v>
      </c>
      <c r="AK53" s="174">
        <f t="shared" si="56"/>
        <v>0.010531412661905338</v>
      </c>
      <c r="AL53" s="55">
        <f t="shared" si="30"/>
        <v>146.5451783041962</v>
      </c>
      <c r="AM53" s="174">
        <f t="shared" si="57"/>
        <v>0.01707992061051631</v>
      </c>
      <c r="AN53" s="55">
        <f t="shared" si="61"/>
        <v>90.35918734796357</v>
      </c>
      <c r="AO53" s="174">
        <f t="shared" si="58"/>
        <v>0.01647666662382562</v>
      </c>
      <c r="AP53" s="55">
        <f t="shared" si="59"/>
        <v>93.66747422699576</v>
      </c>
    </row>
    <row r="54" spans="1:42" ht="12">
      <c r="A54" s="11" t="s">
        <v>486</v>
      </c>
      <c r="B54" s="55">
        <v>51480</v>
      </c>
      <c r="C54" s="55">
        <v>806</v>
      </c>
      <c r="D54" s="53">
        <v>159</v>
      </c>
      <c r="E54" s="53">
        <v>390</v>
      </c>
      <c r="F54" s="55">
        <f t="shared" si="33"/>
        <v>549</v>
      </c>
      <c r="G54" s="53">
        <v>77</v>
      </c>
      <c r="H54" s="53">
        <v>0</v>
      </c>
      <c r="I54" s="55">
        <f t="shared" si="34"/>
        <v>77</v>
      </c>
      <c r="J54" s="55">
        <f t="shared" si="35"/>
        <v>626</v>
      </c>
      <c r="K54" s="60">
        <f t="shared" si="36"/>
        <v>0.2539936102236422</v>
      </c>
      <c r="L54" s="60">
        <f t="shared" si="37"/>
        <v>0.6230031948881789</v>
      </c>
      <c r="M54" s="67">
        <f t="shared" si="38"/>
        <v>0.8769968051118211</v>
      </c>
      <c r="N54" s="60">
        <f t="shared" si="39"/>
        <v>0.12300319488817892</v>
      </c>
      <c r="O54" s="69">
        <f t="shared" si="40"/>
        <v>0</v>
      </c>
      <c r="P54" s="67">
        <f t="shared" si="41"/>
        <v>0.12300319488817892</v>
      </c>
      <c r="Q54" s="67">
        <f t="shared" si="42"/>
        <v>1</v>
      </c>
      <c r="R54" s="62">
        <f t="shared" si="43"/>
        <v>0.7766749379652605</v>
      </c>
      <c r="S54" s="55">
        <v>51480</v>
      </c>
      <c r="T54" s="55">
        <v>5237</v>
      </c>
      <c r="U54" s="67">
        <f t="shared" si="44"/>
        <v>0.10172882672882673</v>
      </c>
      <c r="V54" s="67">
        <f t="shared" si="45"/>
        <v>0.15390490738972695</v>
      </c>
      <c r="W54" s="67">
        <f t="shared" si="46"/>
        <v>0.11953408439946535</v>
      </c>
      <c r="X54" s="55">
        <f t="shared" si="47"/>
        <v>-69.01670000000013</v>
      </c>
      <c r="Y54" s="55">
        <f t="shared" si="48"/>
        <v>110.98329999999987</v>
      </c>
      <c r="Z54" s="55">
        <v>736.9832999999999</v>
      </c>
      <c r="AA54" s="54">
        <v>924369886</v>
      </c>
      <c r="AB54" s="55">
        <f t="shared" si="49"/>
        <v>17990.14997469931</v>
      </c>
      <c r="AC54" s="174">
        <f t="shared" si="50"/>
        <v>0.007570132798455185</v>
      </c>
      <c r="AD54" s="55">
        <v>51382</v>
      </c>
      <c r="AE54" s="174">
        <f t="shared" si="51"/>
        <v>0.007973461727244047</v>
      </c>
      <c r="AF54" s="55">
        <f t="shared" si="52"/>
        <v>94.94160826770195</v>
      </c>
      <c r="AG54" s="174">
        <f t="shared" si="53"/>
        <v>0.008045548601025614</v>
      </c>
      <c r="AH54" s="55">
        <f t="shared" si="54"/>
        <v>99.10401543317533</v>
      </c>
      <c r="AI54" s="174">
        <f t="shared" si="55"/>
        <v>0.004463509361776129</v>
      </c>
      <c r="AJ54" s="55">
        <f t="shared" si="62"/>
        <v>178.63660812556762</v>
      </c>
      <c r="AK54" s="174">
        <f t="shared" si="56"/>
        <v>0.006415688173344631</v>
      </c>
      <c r="AL54" s="55">
        <f t="shared" si="30"/>
        <v>124.28069307313787</v>
      </c>
      <c r="AM54" s="174">
        <f t="shared" si="57"/>
        <v>0.010902076985435943</v>
      </c>
      <c r="AN54" s="55">
        <f t="shared" si="61"/>
        <v>73.13708881248752</v>
      </c>
      <c r="AO54" s="174">
        <f t="shared" si="58"/>
        <v>0.008045548601025614</v>
      </c>
      <c r="AP54" s="55">
        <f t="shared" si="59"/>
        <v>99.10401543317533</v>
      </c>
    </row>
    <row r="55" spans="1:42" ht="12">
      <c r="A55" s="11" t="s">
        <v>424</v>
      </c>
      <c r="B55" s="55">
        <v>43181</v>
      </c>
      <c r="C55" s="55">
        <v>695</v>
      </c>
      <c r="D55" s="53">
        <v>174</v>
      </c>
      <c r="E55" s="53">
        <v>213</v>
      </c>
      <c r="F55" s="55">
        <f t="shared" si="33"/>
        <v>387</v>
      </c>
      <c r="G55" s="53">
        <v>49</v>
      </c>
      <c r="H55" s="53">
        <v>0</v>
      </c>
      <c r="I55" s="55">
        <f t="shared" si="34"/>
        <v>49</v>
      </c>
      <c r="J55" s="55">
        <f t="shared" si="35"/>
        <v>436</v>
      </c>
      <c r="K55" s="60">
        <f t="shared" si="36"/>
        <v>0.39908256880733944</v>
      </c>
      <c r="L55" s="60">
        <f t="shared" si="37"/>
        <v>0.48853211009174313</v>
      </c>
      <c r="M55" s="67">
        <f t="shared" si="38"/>
        <v>0.8876146788990825</v>
      </c>
      <c r="N55" s="60">
        <f t="shared" si="39"/>
        <v>0.11238532110091744</v>
      </c>
      <c r="O55" s="69">
        <f t="shared" si="40"/>
        <v>0</v>
      </c>
      <c r="P55" s="67">
        <f t="shared" si="41"/>
        <v>0.11238532110091744</v>
      </c>
      <c r="Q55" s="67">
        <f t="shared" si="42"/>
        <v>1</v>
      </c>
      <c r="R55" s="62">
        <f t="shared" si="43"/>
        <v>0.6273381294964029</v>
      </c>
      <c r="S55" s="55">
        <v>43181</v>
      </c>
      <c r="T55" s="55">
        <v>4416</v>
      </c>
      <c r="U55" s="67">
        <f t="shared" si="44"/>
        <v>0.10226720085222668</v>
      </c>
      <c r="V55" s="67">
        <f t="shared" si="45"/>
        <v>0.15738224637681159</v>
      </c>
      <c r="W55" s="67">
        <f t="shared" si="46"/>
        <v>0.09873188405797101</v>
      </c>
      <c r="X55" s="55">
        <f t="shared" si="47"/>
        <v>-54.28835000000004</v>
      </c>
      <c r="Y55" s="55">
        <f t="shared" si="48"/>
        <v>204.71164999999996</v>
      </c>
      <c r="Z55" s="55">
        <v>640.71165</v>
      </c>
      <c r="AA55" s="54">
        <v>759603552</v>
      </c>
      <c r="AB55" s="55">
        <f t="shared" si="49"/>
        <v>17665.198883720932</v>
      </c>
      <c r="AC55" s="174">
        <f t="shared" si="50"/>
        <v>0.006220777904937352</v>
      </c>
      <c r="AD55" s="55">
        <v>43000</v>
      </c>
      <c r="AE55" s="174">
        <f t="shared" si="51"/>
        <v>0.006672742483194388</v>
      </c>
      <c r="AF55" s="55">
        <f t="shared" si="52"/>
        <v>93.22670432141912</v>
      </c>
      <c r="AG55" s="174">
        <f t="shared" si="53"/>
        <v>0.005603608929787808</v>
      </c>
      <c r="AH55" s="55">
        <f t="shared" si="54"/>
        <v>119.07937486007015</v>
      </c>
      <c r="AI55" s="174">
        <f t="shared" si="55"/>
        <v>0.002840415048402991</v>
      </c>
      <c r="AJ55" s="55">
        <f t="shared" si="62"/>
        <v>234.92138893384978</v>
      </c>
      <c r="AK55" s="174">
        <f t="shared" si="56"/>
        <v>0.0070209417746035585</v>
      </c>
      <c r="AL55" s="55">
        <f t="shared" si="30"/>
        <v>95.04056147184284</v>
      </c>
      <c r="AM55" s="174">
        <f t="shared" si="57"/>
        <v>0.005954211276661169</v>
      </c>
      <c r="AN55" s="55">
        <f t="shared" si="61"/>
        <v>112.0676135452173</v>
      </c>
      <c r="AO55" s="174">
        <f t="shared" si="58"/>
        <v>0.005603608929787808</v>
      </c>
      <c r="AP55" s="55">
        <f t="shared" si="59"/>
        <v>119.07937486007015</v>
      </c>
    </row>
    <row r="56" spans="1:42" ht="12">
      <c r="A56" s="11" t="s">
        <v>2175</v>
      </c>
      <c r="B56" s="55">
        <v>170049</v>
      </c>
      <c r="C56" s="55">
        <v>2258</v>
      </c>
      <c r="D56" s="53">
        <v>353</v>
      </c>
      <c r="E56" s="53">
        <v>641</v>
      </c>
      <c r="F56" s="55">
        <f t="shared" si="33"/>
        <v>994</v>
      </c>
      <c r="G56" s="53">
        <v>355</v>
      </c>
      <c r="H56" s="53">
        <v>341</v>
      </c>
      <c r="I56" s="55">
        <f t="shared" si="34"/>
        <v>696</v>
      </c>
      <c r="J56" s="55">
        <f t="shared" si="35"/>
        <v>1690</v>
      </c>
      <c r="K56" s="60">
        <f t="shared" si="36"/>
        <v>0.20887573964497042</v>
      </c>
      <c r="L56" s="60">
        <f t="shared" si="37"/>
        <v>0.3792899408284024</v>
      </c>
      <c r="M56" s="67">
        <f t="shared" si="38"/>
        <v>0.5881656804733728</v>
      </c>
      <c r="N56" s="60">
        <f t="shared" si="39"/>
        <v>0.21005917159763313</v>
      </c>
      <c r="O56" s="69">
        <f t="shared" si="40"/>
        <v>0.2017751479289941</v>
      </c>
      <c r="P56" s="67">
        <f t="shared" si="41"/>
        <v>0.41183431952662725</v>
      </c>
      <c r="Q56" s="67">
        <f t="shared" si="42"/>
        <v>1</v>
      </c>
      <c r="R56" s="62">
        <f t="shared" si="43"/>
        <v>0.7484499557130204</v>
      </c>
      <c r="S56" s="55">
        <v>170049</v>
      </c>
      <c r="T56" s="55">
        <v>14602</v>
      </c>
      <c r="U56" s="67">
        <f t="shared" si="44"/>
        <v>0.0858693670647872</v>
      </c>
      <c r="V56" s="67">
        <f t="shared" si="45"/>
        <v>0.1546363511847692</v>
      </c>
      <c r="W56" s="67">
        <f t="shared" si="46"/>
        <v>0.11573757019586359</v>
      </c>
      <c r="X56" s="55">
        <f t="shared" si="47"/>
        <v>-266.34425000000033</v>
      </c>
      <c r="Y56" s="55">
        <f t="shared" si="48"/>
        <v>301.65574999999967</v>
      </c>
      <c r="Z56" s="55">
        <v>1991.6557499999997</v>
      </c>
      <c r="AA56" s="54">
        <v>3125945454</v>
      </c>
      <c r="AB56" s="55">
        <f t="shared" si="49"/>
        <v>18505.807313651083</v>
      </c>
      <c r="AC56" s="174">
        <f t="shared" si="50"/>
        <v>0.025599949290761818</v>
      </c>
      <c r="AD56" s="55">
        <v>168917</v>
      </c>
      <c r="AE56" s="174">
        <f t="shared" si="51"/>
        <v>0.02621254981473829</v>
      </c>
      <c r="AF56" s="55">
        <f t="shared" si="52"/>
        <v>97.66294950965803</v>
      </c>
      <c r="AG56" s="174">
        <f t="shared" si="53"/>
        <v>0.02172041075995733</v>
      </c>
      <c r="AH56" s="55">
        <f t="shared" si="54"/>
        <v>120.68164872398475</v>
      </c>
      <c r="AI56" s="174">
        <f t="shared" si="55"/>
        <v>0.04034548721813228</v>
      </c>
      <c r="AJ56" s="55">
        <f t="shared" si="62"/>
        <v>64.9702150652371</v>
      </c>
      <c r="AK56" s="174">
        <f t="shared" si="56"/>
        <v>0.01424363474962676</v>
      </c>
      <c r="AL56" s="55">
        <f t="shared" si="30"/>
        <v>184.02992126307623</v>
      </c>
      <c r="AM56" s="174">
        <f t="shared" si="57"/>
        <v>0.017918541917088308</v>
      </c>
      <c r="AN56" s="55">
        <f t="shared" si="61"/>
        <v>146.2872924372282</v>
      </c>
      <c r="AO56" s="174">
        <f t="shared" si="58"/>
        <v>0.02172041075995733</v>
      </c>
      <c r="AP56" s="55">
        <f t="shared" si="59"/>
        <v>120.68164872398475</v>
      </c>
    </row>
    <row r="57" spans="1:42" ht="12">
      <c r="A57" s="11" t="s">
        <v>448</v>
      </c>
      <c r="B57" s="55">
        <v>60977</v>
      </c>
      <c r="C57" s="55">
        <v>1287</v>
      </c>
      <c r="D57" s="53">
        <v>321</v>
      </c>
      <c r="E57" s="53">
        <v>440</v>
      </c>
      <c r="F57" s="55">
        <f t="shared" si="33"/>
        <v>761</v>
      </c>
      <c r="G57" s="53">
        <v>117</v>
      </c>
      <c r="H57" s="53">
        <v>0</v>
      </c>
      <c r="I57" s="55">
        <f t="shared" si="34"/>
        <v>117</v>
      </c>
      <c r="J57" s="55">
        <f t="shared" si="35"/>
        <v>878</v>
      </c>
      <c r="K57" s="60">
        <f t="shared" si="36"/>
        <v>0.36560364464692485</v>
      </c>
      <c r="L57" s="60">
        <f t="shared" si="37"/>
        <v>0.5011389521640092</v>
      </c>
      <c r="M57" s="67">
        <f t="shared" si="38"/>
        <v>0.8667425968109339</v>
      </c>
      <c r="N57" s="60">
        <f t="shared" si="39"/>
        <v>0.13325740318906606</v>
      </c>
      <c r="O57" s="69">
        <f t="shared" si="40"/>
        <v>0</v>
      </c>
      <c r="P57" s="67">
        <f t="shared" si="41"/>
        <v>0.13325740318906606</v>
      </c>
      <c r="Q57" s="67">
        <f t="shared" si="42"/>
        <v>1</v>
      </c>
      <c r="R57" s="62">
        <f t="shared" si="43"/>
        <v>0.6822066822066822</v>
      </c>
      <c r="S57" s="55">
        <v>60977</v>
      </c>
      <c r="T57" s="55">
        <v>8439</v>
      </c>
      <c r="U57" s="67">
        <f t="shared" si="44"/>
        <v>0.138396444561064</v>
      </c>
      <c r="V57" s="67">
        <f t="shared" si="45"/>
        <v>0.152506221116246</v>
      </c>
      <c r="W57" s="67">
        <f t="shared" si="46"/>
        <v>0.10404076312359284</v>
      </c>
      <c r="X57" s="55">
        <f t="shared" si="47"/>
        <v>-54.115620000000035</v>
      </c>
      <c r="Y57" s="55">
        <f t="shared" si="48"/>
        <v>354.88437999999996</v>
      </c>
      <c r="Z57" s="55">
        <v>1232.88438</v>
      </c>
      <c r="AA57" s="54">
        <v>1233798464</v>
      </c>
      <c r="AB57" s="55">
        <f t="shared" si="49"/>
        <v>20249.441391761036</v>
      </c>
      <c r="AC57" s="174">
        <f t="shared" si="50"/>
        <v>0.01010420001827064</v>
      </c>
      <c r="AD57" s="55">
        <v>60930</v>
      </c>
      <c r="AE57" s="174">
        <f t="shared" si="51"/>
        <v>0.009455120918628698</v>
      </c>
      <c r="AF57" s="55">
        <f t="shared" si="52"/>
        <v>106.86484186958529</v>
      </c>
      <c r="AG57" s="174">
        <f t="shared" si="53"/>
        <v>0.011284331743930495</v>
      </c>
      <c r="AH57" s="55">
        <f t="shared" si="54"/>
        <v>83.78981700634888</v>
      </c>
      <c r="AI57" s="174">
        <f t="shared" si="55"/>
        <v>0.006782215523737754</v>
      </c>
      <c r="AJ57" s="55">
        <f t="shared" si="62"/>
        <v>139.41050510022538</v>
      </c>
      <c r="AK57" s="174">
        <f t="shared" si="56"/>
        <v>0.012952427066941049</v>
      </c>
      <c r="AL57" s="55">
        <f t="shared" si="30"/>
        <v>72.99883542877727</v>
      </c>
      <c r="AM57" s="174">
        <f t="shared" si="57"/>
        <v>0.012299779163055935</v>
      </c>
      <c r="AN57" s="55">
        <f t="shared" si="61"/>
        <v>76.8722819595692</v>
      </c>
      <c r="AO57" s="174">
        <f t="shared" si="58"/>
        <v>0.011284331743930495</v>
      </c>
      <c r="AP57" s="55">
        <f t="shared" si="59"/>
        <v>83.78981700634888</v>
      </c>
    </row>
    <row r="58" spans="1:42" ht="12">
      <c r="A58" s="11" t="s">
        <v>410</v>
      </c>
      <c r="B58" s="55">
        <v>191960</v>
      </c>
      <c r="C58" s="55">
        <v>2635</v>
      </c>
      <c r="D58" s="53">
        <v>598</v>
      </c>
      <c r="E58" s="53">
        <v>616</v>
      </c>
      <c r="F58" s="55">
        <f t="shared" si="33"/>
        <v>1214</v>
      </c>
      <c r="G58" s="53">
        <v>234</v>
      </c>
      <c r="H58" s="53">
        <v>638</v>
      </c>
      <c r="I58" s="55">
        <f t="shared" si="34"/>
        <v>872</v>
      </c>
      <c r="J58" s="55">
        <f t="shared" si="35"/>
        <v>2086</v>
      </c>
      <c r="K58" s="60">
        <f t="shared" si="36"/>
        <v>0.286673058485139</v>
      </c>
      <c r="L58" s="60">
        <f t="shared" si="37"/>
        <v>0.2953020134228188</v>
      </c>
      <c r="M58" s="67">
        <f t="shared" si="38"/>
        <v>0.5819750719079578</v>
      </c>
      <c r="N58" s="60">
        <f t="shared" si="39"/>
        <v>0.11217641418983701</v>
      </c>
      <c r="O58" s="69">
        <f t="shared" si="40"/>
        <v>0.3058485139022052</v>
      </c>
      <c r="P58" s="67">
        <f t="shared" si="41"/>
        <v>0.41802492809204217</v>
      </c>
      <c r="Q58" s="67">
        <f t="shared" si="42"/>
        <v>1</v>
      </c>
      <c r="R58" s="62">
        <f t="shared" si="43"/>
        <v>0.791650853889943</v>
      </c>
      <c r="S58" s="55">
        <v>191960</v>
      </c>
      <c r="T58" s="55">
        <v>17369</v>
      </c>
      <c r="U58" s="67">
        <f t="shared" si="44"/>
        <v>0.09048239216503438</v>
      </c>
      <c r="V58" s="67">
        <f t="shared" si="45"/>
        <v>0.15170706430997755</v>
      </c>
      <c r="W58" s="67">
        <f t="shared" si="46"/>
        <v>0.12009902700213024</v>
      </c>
      <c r="X58" s="55">
        <f t="shared" si="47"/>
        <v>-77.72344000000021</v>
      </c>
      <c r="Y58" s="55">
        <f t="shared" si="48"/>
        <v>471.2765599999998</v>
      </c>
      <c r="Z58" s="55">
        <v>2557.27656</v>
      </c>
      <c r="AA58" s="54">
        <v>3866941201</v>
      </c>
      <c r="AB58" s="55">
        <f t="shared" si="49"/>
        <v>20357.786569026423</v>
      </c>
      <c r="AC58" s="174">
        <f t="shared" si="50"/>
        <v>0.03166833846357883</v>
      </c>
      <c r="AD58" s="55">
        <v>189949</v>
      </c>
      <c r="AE58" s="174">
        <f t="shared" si="51"/>
        <v>0.029476296789309086</v>
      </c>
      <c r="AF58" s="55">
        <f t="shared" si="52"/>
        <v>107.43662506161489</v>
      </c>
      <c r="AG58" s="174">
        <f t="shared" si="53"/>
        <v>0.026809927127379285</v>
      </c>
      <c r="AH58" s="55">
        <f t="shared" si="54"/>
        <v>109.945456581293</v>
      </c>
      <c r="AI58" s="174">
        <f t="shared" si="55"/>
        <v>0.05054779433076343</v>
      </c>
      <c r="AJ58" s="55">
        <f t="shared" si="62"/>
        <v>58.31371512756549</v>
      </c>
      <c r="AK58" s="174">
        <f t="shared" si="56"/>
        <v>0.024129443570189243</v>
      </c>
      <c r="AL58" s="55">
        <f t="shared" si="30"/>
        <v>122.15904069054298</v>
      </c>
      <c r="AM58" s="174">
        <f t="shared" si="57"/>
        <v>0.01721969082827831</v>
      </c>
      <c r="AN58" s="55">
        <f t="shared" si="61"/>
        <v>171.17785146817434</v>
      </c>
      <c r="AO58" s="174">
        <f t="shared" si="58"/>
        <v>0.026809927127379285</v>
      </c>
      <c r="AP58" s="55">
        <f t="shared" si="59"/>
        <v>109.945456581293</v>
      </c>
    </row>
    <row r="59" spans="1:42" ht="12">
      <c r="A59" s="11" t="s">
        <v>439</v>
      </c>
      <c r="B59" s="55">
        <v>70094</v>
      </c>
      <c r="C59" s="55">
        <v>1080</v>
      </c>
      <c r="D59" s="53">
        <v>360</v>
      </c>
      <c r="E59" s="53">
        <v>338</v>
      </c>
      <c r="F59" s="55">
        <f t="shared" si="33"/>
        <v>698</v>
      </c>
      <c r="G59" s="53">
        <v>177</v>
      </c>
      <c r="H59" s="53">
        <v>0</v>
      </c>
      <c r="I59" s="55">
        <f t="shared" si="34"/>
        <v>177</v>
      </c>
      <c r="J59" s="55">
        <f t="shared" si="35"/>
        <v>875</v>
      </c>
      <c r="K59" s="60">
        <f t="shared" si="36"/>
        <v>0.4114285714285714</v>
      </c>
      <c r="L59" s="60">
        <f t="shared" si="37"/>
        <v>0.3862857142857143</v>
      </c>
      <c r="M59" s="67">
        <f t="shared" si="38"/>
        <v>0.7977142857142857</v>
      </c>
      <c r="N59" s="60">
        <f t="shared" si="39"/>
        <v>0.2022857142857143</v>
      </c>
      <c r="O59" s="69">
        <f t="shared" si="40"/>
        <v>0</v>
      </c>
      <c r="P59" s="67">
        <f t="shared" si="41"/>
        <v>0.2022857142857143</v>
      </c>
      <c r="Q59" s="67">
        <f t="shared" si="42"/>
        <v>1</v>
      </c>
      <c r="R59" s="62">
        <f t="shared" si="43"/>
        <v>0.8101851851851852</v>
      </c>
      <c r="S59" s="55">
        <v>70094</v>
      </c>
      <c r="T59" s="55">
        <v>6821</v>
      </c>
      <c r="U59" s="67">
        <f t="shared" si="44"/>
        <v>0.09731218078580192</v>
      </c>
      <c r="V59" s="67">
        <f t="shared" si="45"/>
        <v>0.15833455505057908</v>
      </c>
      <c r="W59" s="67">
        <f t="shared" si="46"/>
        <v>0.12828031080486732</v>
      </c>
      <c r="X59" s="55">
        <f t="shared" si="47"/>
        <v>-104.11224000000004</v>
      </c>
      <c r="Y59" s="55">
        <f t="shared" si="48"/>
        <v>100.88775999999996</v>
      </c>
      <c r="Z59" s="55">
        <v>975.88776</v>
      </c>
      <c r="AA59" s="54">
        <v>1293616420</v>
      </c>
      <c r="AB59" s="55">
        <f t="shared" si="49"/>
        <v>18554.718512887448</v>
      </c>
      <c r="AC59" s="174">
        <f t="shared" si="50"/>
        <v>0.01059407953242451</v>
      </c>
      <c r="AD59" s="55">
        <v>69719</v>
      </c>
      <c r="AE59" s="174">
        <f t="shared" si="51"/>
        <v>0.010818998446182082</v>
      </c>
      <c r="AF59" s="55">
        <f t="shared" si="52"/>
        <v>97.92107453498208</v>
      </c>
      <c r="AG59" s="174">
        <f t="shared" si="53"/>
        <v>0.011245774801753056</v>
      </c>
      <c r="AH59" s="55">
        <f t="shared" si="54"/>
        <v>96.20500709738162</v>
      </c>
      <c r="AI59" s="174">
        <f t="shared" si="55"/>
        <v>0.010260274766680193</v>
      </c>
      <c r="AJ59" s="55">
        <f t="shared" si="62"/>
        <v>105.44550406502096</v>
      </c>
      <c r="AK59" s="174">
        <f t="shared" si="56"/>
        <v>0.01452608643021426</v>
      </c>
      <c r="AL59" s="55">
        <f t="shared" si="30"/>
        <v>74.47978846992514</v>
      </c>
      <c r="AM59" s="174">
        <f t="shared" si="57"/>
        <v>0.009448466720711151</v>
      </c>
      <c r="AN59" s="55">
        <f t="shared" si="61"/>
        <v>114.50533473824605</v>
      </c>
      <c r="AO59" s="174">
        <f t="shared" si="58"/>
        <v>0.011245774801753056</v>
      </c>
      <c r="AP59" s="55">
        <f t="shared" si="59"/>
        <v>96.20500709738162</v>
      </c>
    </row>
    <row r="60" spans="1:42" ht="12">
      <c r="A60" s="11" t="s">
        <v>456</v>
      </c>
      <c r="B60" s="55">
        <v>48834</v>
      </c>
      <c r="C60" s="55">
        <v>696</v>
      </c>
      <c r="D60" s="53">
        <v>322</v>
      </c>
      <c r="E60" s="53">
        <v>174</v>
      </c>
      <c r="F60" s="55">
        <f t="shared" si="33"/>
        <v>496</v>
      </c>
      <c r="G60" s="53">
        <v>171</v>
      </c>
      <c r="H60" s="53">
        <v>0</v>
      </c>
      <c r="I60" s="55">
        <f t="shared" si="34"/>
        <v>171</v>
      </c>
      <c r="J60" s="55">
        <f t="shared" si="35"/>
        <v>667</v>
      </c>
      <c r="K60" s="60">
        <f t="shared" si="36"/>
        <v>0.4827586206896552</v>
      </c>
      <c r="L60" s="60">
        <f t="shared" si="37"/>
        <v>0.2608695652173913</v>
      </c>
      <c r="M60" s="67">
        <f t="shared" si="38"/>
        <v>0.7436281859070465</v>
      </c>
      <c r="N60" s="60">
        <f t="shared" si="39"/>
        <v>0.2563718140929535</v>
      </c>
      <c r="O60" s="69">
        <f t="shared" si="40"/>
        <v>0</v>
      </c>
      <c r="P60" s="67">
        <f t="shared" si="41"/>
        <v>0.2563718140929535</v>
      </c>
      <c r="Q60" s="67">
        <f t="shared" si="42"/>
        <v>1</v>
      </c>
      <c r="R60" s="62">
        <f t="shared" si="43"/>
        <v>0.9583333333333334</v>
      </c>
      <c r="S60" s="55">
        <v>48834</v>
      </c>
      <c r="T60" s="55">
        <v>4801</v>
      </c>
      <c r="U60" s="67">
        <f t="shared" si="44"/>
        <v>0.09831265102182905</v>
      </c>
      <c r="V60" s="67">
        <f t="shared" si="45"/>
        <v>0.14496979795875858</v>
      </c>
      <c r="W60" s="67">
        <f t="shared" si="46"/>
        <v>0.138929389710477</v>
      </c>
      <c r="X60" s="55">
        <f t="shared" si="47"/>
        <v>-11.76455999999996</v>
      </c>
      <c r="Y60" s="55">
        <f t="shared" si="48"/>
        <v>17.23544000000004</v>
      </c>
      <c r="Z60" s="55">
        <v>684.23544</v>
      </c>
      <c r="AA60" s="54">
        <v>958979531</v>
      </c>
      <c r="AB60" s="55">
        <f t="shared" si="49"/>
        <v>19704.114138363228</v>
      </c>
      <c r="AC60" s="174">
        <f t="shared" si="50"/>
        <v>0.007853568696492856</v>
      </c>
      <c r="AD60" s="55">
        <v>48669</v>
      </c>
      <c r="AE60" s="174">
        <f t="shared" si="51"/>
        <v>0.007552458230571806</v>
      </c>
      <c r="AF60" s="55">
        <f t="shared" si="52"/>
        <v>103.98691997662664</v>
      </c>
      <c r="AG60" s="174">
        <f t="shared" si="53"/>
        <v>0.008572493477450614</v>
      </c>
      <c r="AH60" s="55">
        <f t="shared" si="54"/>
        <v>88.1010670983659</v>
      </c>
      <c r="AI60" s="174">
        <f t="shared" si="55"/>
        <v>0.009912468842385948</v>
      </c>
      <c r="AJ60" s="55">
        <f t="shared" si="62"/>
        <v>76.19149528397323</v>
      </c>
      <c r="AK60" s="174">
        <f t="shared" si="56"/>
        <v>0.012992777307024977</v>
      </c>
      <c r="AL60" s="55">
        <f t="shared" si="30"/>
        <v>58.12812805225499</v>
      </c>
      <c r="AM60" s="174">
        <f t="shared" si="57"/>
        <v>0.004864003578117575</v>
      </c>
      <c r="AN60" s="55">
        <f t="shared" si="61"/>
        <v>155.27246453002599</v>
      </c>
      <c r="AO60" s="174">
        <f t="shared" si="58"/>
        <v>0.008572493477450614</v>
      </c>
      <c r="AP60" s="55">
        <f t="shared" si="59"/>
        <v>88.1010670983659</v>
      </c>
    </row>
    <row r="61" spans="1:42" ht="12">
      <c r="A61" s="11" t="s">
        <v>452</v>
      </c>
      <c r="B61" s="55">
        <v>82978</v>
      </c>
      <c r="C61" s="55">
        <v>1408</v>
      </c>
      <c r="D61" s="53">
        <v>311</v>
      </c>
      <c r="E61" s="53">
        <v>498</v>
      </c>
      <c r="F61" s="55">
        <f t="shared" si="33"/>
        <v>809</v>
      </c>
      <c r="G61" s="53">
        <v>152</v>
      </c>
      <c r="H61" s="53">
        <v>121</v>
      </c>
      <c r="I61" s="55">
        <f t="shared" si="34"/>
        <v>273</v>
      </c>
      <c r="J61" s="55">
        <f t="shared" si="35"/>
        <v>1082</v>
      </c>
      <c r="K61" s="60">
        <f t="shared" si="36"/>
        <v>0.2874306839186691</v>
      </c>
      <c r="L61" s="60">
        <f t="shared" si="37"/>
        <v>0.4602587800369686</v>
      </c>
      <c r="M61" s="67">
        <f t="shared" si="38"/>
        <v>0.7476894639556377</v>
      </c>
      <c r="N61" s="60">
        <f t="shared" si="39"/>
        <v>0.14048059149722736</v>
      </c>
      <c r="O61" s="69">
        <f t="shared" si="40"/>
        <v>0.11182994454713494</v>
      </c>
      <c r="P61" s="67">
        <f t="shared" si="41"/>
        <v>0.25231053604436227</v>
      </c>
      <c r="Q61" s="67">
        <f t="shared" si="42"/>
        <v>1</v>
      </c>
      <c r="R61" s="62">
        <f t="shared" si="43"/>
        <v>0.7684659090909091</v>
      </c>
      <c r="S61" s="55">
        <v>82978</v>
      </c>
      <c r="T61" s="55">
        <v>8570</v>
      </c>
      <c r="U61" s="67">
        <f t="shared" si="44"/>
        <v>0.10328038757260961</v>
      </c>
      <c r="V61" s="67">
        <f t="shared" si="45"/>
        <v>0.16429404900816802</v>
      </c>
      <c r="W61" s="67">
        <f t="shared" si="46"/>
        <v>0.12625437572928822</v>
      </c>
      <c r="X61" s="55">
        <f t="shared" si="47"/>
        <v>-164.82361000000014</v>
      </c>
      <c r="Y61" s="55">
        <f t="shared" si="48"/>
        <v>161.17638999999986</v>
      </c>
      <c r="Z61" s="55">
        <v>1243.1763899999999</v>
      </c>
      <c r="AA61" s="54">
        <v>1665311516</v>
      </c>
      <c r="AB61" s="55">
        <f t="shared" si="49"/>
        <v>20145.05983112767</v>
      </c>
      <c r="AC61" s="174">
        <f t="shared" si="50"/>
        <v>0.013638078779771853</v>
      </c>
      <c r="AD61" s="55">
        <v>82666</v>
      </c>
      <c r="AE61" s="174">
        <f t="shared" si="51"/>
        <v>0.012828114653854587</v>
      </c>
      <c r="AF61" s="55">
        <f t="shared" si="52"/>
        <v>106.31397635406921</v>
      </c>
      <c r="AG61" s="174">
        <f t="shared" si="53"/>
        <v>0.01390620381199635</v>
      </c>
      <c r="AH61" s="55">
        <f t="shared" si="54"/>
        <v>92.24742300115193</v>
      </c>
      <c r="AI61" s="174">
        <f t="shared" si="55"/>
        <v>0.015825169555388093</v>
      </c>
      <c r="AJ61" s="55">
        <f t="shared" si="62"/>
        <v>81.0614673603097</v>
      </c>
      <c r="AK61" s="174">
        <f t="shared" si="56"/>
        <v>0.012548924666101764</v>
      </c>
      <c r="AL61" s="55">
        <f t="shared" si="30"/>
        <v>102.2248120470991</v>
      </c>
      <c r="AM61" s="174">
        <f t="shared" si="57"/>
        <v>0.013921113689095127</v>
      </c>
      <c r="AN61" s="55">
        <f t="shared" si="61"/>
        <v>92.14862359685544</v>
      </c>
      <c r="AO61" s="174">
        <f t="shared" si="58"/>
        <v>0.01390620381199635</v>
      </c>
      <c r="AP61" s="55">
        <f t="shared" si="59"/>
        <v>92.24742300115193</v>
      </c>
    </row>
    <row r="62" spans="1:42" ht="12">
      <c r="A62" s="11"/>
      <c r="B62" s="134"/>
      <c r="C62" s="63"/>
      <c r="D62" s="53"/>
      <c r="E62" s="53"/>
      <c r="F62" s="55"/>
      <c r="G62" s="53"/>
      <c r="H62" s="53"/>
      <c r="I62" s="55"/>
      <c r="J62" s="63"/>
      <c r="X62" s="134"/>
      <c r="Y62" s="134"/>
      <c r="Z62" s="134"/>
      <c r="AA62" s="181"/>
      <c r="AB62" s="134"/>
      <c r="AC62" s="147"/>
      <c r="AD62" s="134"/>
      <c r="AE62" s="147"/>
      <c r="AF62" s="134"/>
      <c r="AG62" s="147"/>
      <c r="AH62" s="134"/>
      <c r="AI62" s="147"/>
      <c r="AJ62" s="134"/>
      <c r="AK62" s="147"/>
      <c r="AL62" s="134"/>
      <c r="AM62" s="147"/>
      <c r="AN62" s="134"/>
      <c r="AO62" s="147"/>
      <c r="AP62" s="134"/>
    </row>
    <row r="63" spans="1:42" s="52" customFormat="1" ht="12">
      <c r="A63" s="194" t="s">
        <v>816</v>
      </c>
      <c r="B63" s="75">
        <f>SUM(B3:B61)</f>
        <v>6477804</v>
      </c>
      <c r="C63" s="75">
        <f>SUM(C3:C61)</f>
        <v>97594</v>
      </c>
      <c r="D63" s="195">
        <f aca="true" t="shared" si="63" ref="D63:J63">SUM(D3:D61)</f>
        <v>24783</v>
      </c>
      <c r="E63" s="195">
        <f t="shared" si="63"/>
        <v>35773</v>
      </c>
      <c r="F63" s="75">
        <f t="shared" si="63"/>
        <v>60556</v>
      </c>
      <c r="G63" s="195">
        <f t="shared" si="63"/>
        <v>10569</v>
      </c>
      <c r="H63" s="195">
        <f t="shared" si="63"/>
        <v>6682</v>
      </c>
      <c r="I63" s="75">
        <f t="shared" si="63"/>
        <v>17251</v>
      </c>
      <c r="J63" s="75">
        <f t="shared" si="63"/>
        <v>77807</v>
      </c>
      <c r="K63" s="70">
        <f aca="true" t="shared" si="64" ref="K63:Q63">D63/$J63</f>
        <v>0.31851889932782396</v>
      </c>
      <c r="L63" s="70">
        <f t="shared" si="64"/>
        <v>0.45976583083784234</v>
      </c>
      <c r="M63" s="71">
        <f t="shared" si="64"/>
        <v>0.7782847301656663</v>
      </c>
      <c r="N63" s="70">
        <f t="shared" si="64"/>
        <v>0.13583610729111775</v>
      </c>
      <c r="O63" s="70">
        <f t="shared" si="64"/>
        <v>0.08587916254321591</v>
      </c>
      <c r="P63" s="71">
        <f t="shared" si="64"/>
        <v>0.22171526983433368</v>
      </c>
      <c r="Q63" s="71">
        <f t="shared" si="64"/>
        <v>1</v>
      </c>
      <c r="R63" s="64">
        <f>J63/C63</f>
        <v>0.7972518802385392</v>
      </c>
      <c r="S63" s="75">
        <f>SUM(S3:S61)</f>
        <v>6477804</v>
      </c>
      <c r="T63" s="75">
        <f>SUM(T3:T61)</f>
        <v>627987</v>
      </c>
      <c r="U63" s="71">
        <f>T63/S63</f>
        <v>0.09694442746338111</v>
      </c>
      <c r="V63" s="71">
        <f>C63/T63</f>
        <v>0.15540767563659758</v>
      </c>
      <c r="W63" s="71">
        <f>J63/T63</f>
        <v>0.12389906160477844</v>
      </c>
      <c r="X63" s="75">
        <f aca="true" t="shared" si="65" ref="X63:AD63">SUM(X3:X61)</f>
        <v>-6619.594150000007</v>
      </c>
      <c r="Y63" s="75">
        <f t="shared" si="65"/>
        <v>13167.405849999992</v>
      </c>
      <c r="Z63" s="75">
        <f t="shared" si="65"/>
        <v>90974.40584999998</v>
      </c>
      <c r="AA63" s="75">
        <f t="shared" si="65"/>
        <v>122107486171</v>
      </c>
      <c r="AB63" s="75">
        <f>AA63/AD63</f>
        <v>18948.646755565183</v>
      </c>
      <c r="AC63" s="64">
        <f>AA63/AA$63</f>
        <v>1</v>
      </c>
      <c r="AD63" s="75">
        <f t="shared" si="65"/>
        <v>6444127</v>
      </c>
      <c r="AE63" s="64">
        <f>AD63/AD$63</f>
        <v>1</v>
      </c>
      <c r="AF63" s="75">
        <f>AC63/AE63*100</f>
        <v>100</v>
      </c>
      <c r="AG63" s="71">
        <f>J63/J$63</f>
        <v>1</v>
      </c>
      <c r="AH63" s="75">
        <f>AE63/AG63*100</f>
        <v>100</v>
      </c>
      <c r="AI63" s="71">
        <f>I63/I$63</f>
        <v>1</v>
      </c>
      <c r="AJ63" s="75">
        <f>AE63/AI63*100</f>
        <v>100</v>
      </c>
      <c r="AK63" s="71">
        <f>D63/D$63</f>
        <v>1</v>
      </c>
      <c r="AL63" s="75">
        <f>AE63/AK63*100</f>
        <v>100</v>
      </c>
      <c r="AM63" s="71">
        <f>E63/E$63</f>
        <v>1</v>
      </c>
      <c r="AN63" s="75">
        <f>AE63/AM63*100</f>
        <v>100</v>
      </c>
      <c r="AO63" s="71">
        <f>J63/J$63</f>
        <v>1</v>
      </c>
      <c r="AP63" s="75">
        <f>AE63/AO63*100</f>
        <v>100</v>
      </c>
    </row>
    <row r="64" spans="24:42" ht="12">
      <c r="X64" s="134"/>
      <c r="Y64" s="134"/>
      <c r="Z64" s="134"/>
      <c r="AA64" s="181"/>
      <c r="AB64" s="134"/>
      <c r="AC64" s="147"/>
      <c r="AD64" s="134"/>
      <c r="AE64" s="147"/>
      <c r="AF64" s="134"/>
      <c r="AG64" s="147"/>
      <c r="AH64" s="134"/>
      <c r="AI64" s="147"/>
      <c r="AJ64" s="134"/>
      <c r="AK64" s="147"/>
      <c r="AL64" s="134"/>
      <c r="AM64" s="147"/>
      <c r="AN64" s="134"/>
      <c r="AO64" s="147"/>
      <c r="AP64" s="134"/>
    </row>
    <row r="65" spans="24:42" ht="12">
      <c r="X65" s="134"/>
      <c r="Y65" s="134"/>
      <c r="Z65" s="134"/>
      <c r="AA65" s="181"/>
      <c r="AB65" s="134"/>
      <c r="AC65" s="147"/>
      <c r="AD65" s="134"/>
      <c r="AE65" s="147"/>
      <c r="AF65" s="134"/>
      <c r="AG65" s="147"/>
      <c r="AH65" s="134"/>
      <c r="AI65" s="147"/>
      <c r="AJ65" s="134"/>
      <c r="AK65" s="147"/>
      <c r="AL65" s="134"/>
      <c r="AM65" s="147"/>
      <c r="AN65" s="134"/>
      <c r="AO65" s="147"/>
      <c r="AP65" s="134"/>
    </row>
    <row r="66" spans="24:42" ht="12">
      <c r="X66" s="153"/>
      <c r="Y66" s="153"/>
      <c r="Z66" s="153"/>
      <c r="AA66" s="153"/>
      <c r="AB66" s="153"/>
      <c r="AC66" s="132"/>
      <c r="AD66" s="153"/>
      <c r="AE66" s="132"/>
      <c r="AF66" s="153"/>
      <c r="AG66" s="132"/>
      <c r="AH66" s="153"/>
      <c r="AI66" s="132"/>
      <c r="AJ66" s="153"/>
      <c r="AK66" s="132"/>
      <c r="AL66" s="153"/>
      <c r="AM66" s="132"/>
      <c r="AN66" s="153"/>
      <c r="AO66" s="132"/>
      <c r="AP66" s="153"/>
    </row>
    <row r="67" spans="24:42" ht="12">
      <c r="X67" s="153"/>
      <c r="Y67" s="153"/>
      <c r="Z67" s="153"/>
      <c r="AA67" s="153"/>
      <c r="AB67" s="153"/>
      <c r="AC67" s="132"/>
      <c r="AD67" s="153"/>
      <c r="AE67" s="132"/>
      <c r="AF67" s="153"/>
      <c r="AG67" s="132"/>
      <c r="AH67" s="153"/>
      <c r="AI67" s="132"/>
      <c r="AJ67" s="153"/>
      <c r="AK67" s="132"/>
      <c r="AL67" s="153"/>
      <c r="AM67" s="132"/>
      <c r="AN67" s="153"/>
      <c r="AO67" s="132"/>
      <c r="AP67" s="153"/>
    </row>
    <row r="68" spans="24:42" ht="12">
      <c r="X68" s="153"/>
      <c r="Y68" s="153"/>
      <c r="Z68" s="153"/>
      <c r="AA68" s="153"/>
      <c r="AB68" s="153"/>
      <c r="AC68" s="132"/>
      <c r="AD68" s="153"/>
      <c r="AE68" s="132"/>
      <c r="AF68" s="153"/>
      <c r="AG68" s="132"/>
      <c r="AH68" s="153"/>
      <c r="AI68" s="132"/>
      <c r="AJ68" s="153"/>
      <c r="AK68" s="132"/>
      <c r="AL68" s="153"/>
      <c r="AM68" s="132"/>
      <c r="AN68" s="153"/>
      <c r="AO68" s="132"/>
      <c r="AP68" s="153"/>
    </row>
    <row r="69" spans="24:42" ht="12">
      <c r="X69" s="153"/>
      <c r="Y69" s="153"/>
      <c r="Z69" s="153"/>
      <c r="AA69" s="153"/>
      <c r="AB69" s="153"/>
      <c r="AC69" s="132"/>
      <c r="AD69" s="153"/>
      <c r="AE69" s="132"/>
      <c r="AF69" s="153"/>
      <c r="AG69" s="132"/>
      <c r="AH69" s="153"/>
      <c r="AI69" s="132"/>
      <c r="AJ69" s="153"/>
      <c r="AK69" s="132"/>
      <c r="AL69" s="153"/>
      <c r="AM69" s="132"/>
      <c r="AN69" s="153"/>
      <c r="AO69" s="132"/>
      <c r="AP69" s="153"/>
    </row>
    <row r="70" spans="24:42" ht="12">
      <c r="X70" s="153"/>
      <c r="Y70" s="153"/>
      <c r="Z70" s="153"/>
      <c r="AA70" s="153"/>
      <c r="AB70" s="153"/>
      <c r="AC70" s="132"/>
      <c r="AD70" s="153"/>
      <c r="AE70" s="132"/>
      <c r="AF70" s="153"/>
      <c r="AG70" s="132"/>
      <c r="AH70" s="153"/>
      <c r="AI70" s="132"/>
      <c r="AJ70" s="153"/>
      <c r="AK70" s="132"/>
      <c r="AL70" s="153"/>
      <c r="AM70" s="132"/>
      <c r="AN70" s="153"/>
      <c r="AO70" s="132"/>
      <c r="AP70" s="153"/>
    </row>
    <row r="71" spans="24:42" ht="12">
      <c r="X71" s="153"/>
      <c r="Y71" s="153"/>
      <c r="Z71" s="153"/>
      <c r="AA71" s="153"/>
      <c r="AB71" s="153"/>
      <c r="AC71" s="132"/>
      <c r="AD71" s="153"/>
      <c r="AE71" s="132"/>
      <c r="AF71" s="153"/>
      <c r="AG71" s="132"/>
      <c r="AH71" s="153"/>
      <c r="AI71" s="132"/>
      <c r="AJ71" s="153"/>
      <c r="AK71" s="132"/>
      <c r="AL71" s="153"/>
      <c r="AM71" s="132"/>
      <c r="AN71" s="153"/>
      <c r="AO71" s="132"/>
      <c r="AP71" s="153"/>
    </row>
    <row r="72" spans="24:42" ht="12">
      <c r="X72" s="153"/>
      <c r="Y72" s="153"/>
      <c r="Z72" s="153"/>
      <c r="AA72" s="153"/>
      <c r="AB72" s="153"/>
      <c r="AC72" s="132"/>
      <c r="AD72" s="153"/>
      <c r="AE72" s="132"/>
      <c r="AF72" s="153"/>
      <c r="AG72" s="132"/>
      <c r="AH72" s="153"/>
      <c r="AI72" s="132"/>
      <c r="AJ72" s="153"/>
      <c r="AK72" s="132"/>
      <c r="AL72" s="153"/>
      <c r="AM72" s="132"/>
      <c r="AN72" s="153"/>
      <c r="AO72" s="132"/>
      <c r="AP72" s="153"/>
    </row>
    <row r="73" spans="24:42" ht="12">
      <c r="X73" s="153"/>
      <c r="Y73" s="153"/>
      <c r="Z73" s="153"/>
      <c r="AA73" s="153"/>
      <c r="AB73" s="153"/>
      <c r="AC73" s="132"/>
      <c r="AD73" s="153"/>
      <c r="AE73" s="132"/>
      <c r="AF73" s="153"/>
      <c r="AG73" s="132"/>
      <c r="AH73" s="153"/>
      <c r="AI73" s="132"/>
      <c r="AJ73" s="153"/>
      <c r="AK73" s="132"/>
      <c r="AL73" s="153"/>
      <c r="AM73" s="132"/>
      <c r="AN73" s="153"/>
      <c r="AO73" s="132"/>
      <c r="AP73" s="153"/>
    </row>
    <row r="74" spans="24:42" ht="12">
      <c r="X74" s="153"/>
      <c r="Y74" s="153"/>
      <c r="Z74" s="153"/>
      <c r="AA74" s="153"/>
      <c r="AB74" s="153"/>
      <c r="AC74" s="132"/>
      <c r="AD74" s="153"/>
      <c r="AE74" s="132"/>
      <c r="AF74" s="153"/>
      <c r="AG74" s="132"/>
      <c r="AH74" s="153"/>
      <c r="AI74" s="132"/>
      <c r="AJ74" s="153"/>
      <c r="AK74" s="132"/>
      <c r="AL74" s="153"/>
      <c r="AM74" s="132"/>
      <c r="AN74" s="153"/>
      <c r="AO74" s="132"/>
      <c r="AP74" s="153"/>
    </row>
    <row r="75" spans="24:42" ht="12">
      <c r="X75" s="153"/>
      <c r="Y75" s="153"/>
      <c r="Z75" s="153"/>
      <c r="AA75" s="153"/>
      <c r="AB75" s="153"/>
      <c r="AC75" s="132"/>
      <c r="AD75" s="153"/>
      <c r="AE75" s="132"/>
      <c r="AF75" s="153"/>
      <c r="AG75" s="132"/>
      <c r="AH75" s="153"/>
      <c r="AI75" s="132"/>
      <c r="AJ75" s="153"/>
      <c r="AK75" s="132"/>
      <c r="AL75" s="153"/>
      <c r="AM75" s="132"/>
      <c r="AN75" s="153"/>
      <c r="AO75" s="132"/>
      <c r="AP75" s="153"/>
    </row>
    <row r="76" spans="24:42" ht="12">
      <c r="X76" s="153"/>
      <c r="Y76" s="153"/>
      <c r="Z76" s="153"/>
      <c r="AA76" s="153"/>
      <c r="AB76" s="153"/>
      <c r="AC76" s="132"/>
      <c r="AD76" s="153"/>
      <c r="AE76" s="132"/>
      <c r="AF76" s="153"/>
      <c r="AG76" s="132"/>
      <c r="AH76" s="153"/>
      <c r="AI76" s="132"/>
      <c r="AJ76" s="153"/>
      <c r="AK76" s="132"/>
      <c r="AL76" s="153"/>
      <c r="AM76" s="132"/>
      <c r="AN76" s="153"/>
      <c r="AO76" s="132"/>
      <c r="AP76" s="153"/>
    </row>
    <row r="77" spans="24:42" ht="12">
      <c r="X77" s="153"/>
      <c r="Y77" s="153"/>
      <c r="Z77" s="153"/>
      <c r="AA77" s="153"/>
      <c r="AB77" s="153"/>
      <c r="AC77" s="132"/>
      <c r="AD77" s="153"/>
      <c r="AE77" s="132"/>
      <c r="AF77" s="153"/>
      <c r="AG77" s="132"/>
      <c r="AH77" s="153"/>
      <c r="AI77" s="132"/>
      <c r="AJ77" s="153"/>
      <c r="AK77" s="132"/>
      <c r="AL77" s="153"/>
      <c r="AM77" s="132"/>
      <c r="AN77" s="153"/>
      <c r="AO77" s="132"/>
      <c r="AP77" s="153"/>
    </row>
    <row r="78" spans="24:42" ht="12">
      <c r="X78" s="153"/>
      <c r="Y78" s="153"/>
      <c r="Z78" s="153"/>
      <c r="AA78" s="153"/>
      <c r="AB78" s="153"/>
      <c r="AC78" s="132"/>
      <c r="AD78" s="153"/>
      <c r="AE78" s="132"/>
      <c r="AF78" s="153"/>
      <c r="AG78" s="132"/>
      <c r="AH78" s="153"/>
      <c r="AI78" s="132"/>
      <c r="AJ78" s="153"/>
      <c r="AK78" s="132"/>
      <c r="AL78" s="153"/>
      <c r="AM78" s="132"/>
      <c r="AN78" s="153"/>
      <c r="AO78" s="132"/>
      <c r="AP78" s="153"/>
    </row>
    <row r="79" spans="24:42" ht="12">
      <c r="X79" s="153"/>
      <c r="Y79" s="153"/>
      <c r="Z79" s="153"/>
      <c r="AA79" s="153"/>
      <c r="AB79" s="153"/>
      <c r="AC79" s="132"/>
      <c r="AD79" s="153"/>
      <c r="AE79" s="132"/>
      <c r="AF79" s="153"/>
      <c r="AG79" s="132"/>
      <c r="AH79" s="153"/>
      <c r="AI79" s="132"/>
      <c r="AJ79" s="153"/>
      <c r="AK79" s="132"/>
      <c r="AL79" s="153"/>
      <c r="AM79" s="132"/>
      <c r="AN79" s="153"/>
      <c r="AO79" s="132"/>
      <c r="AP79" s="153"/>
    </row>
    <row r="80" spans="24:42" ht="12">
      <c r="X80" s="153"/>
      <c r="Y80" s="153"/>
      <c r="Z80" s="153"/>
      <c r="AA80" s="153"/>
      <c r="AB80" s="153"/>
      <c r="AC80" s="132"/>
      <c r="AD80" s="153"/>
      <c r="AE80" s="132"/>
      <c r="AF80" s="153"/>
      <c r="AG80" s="132"/>
      <c r="AH80" s="153"/>
      <c r="AI80" s="132"/>
      <c r="AJ80" s="153"/>
      <c r="AK80" s="132"/>
      <c r="AL80" s="153"/>
      <c r="AM80" s="132"/>
      <c r="AN80" s="153"/>
      <c r="AO80" s="132"/>
      <c r="AP80" s="153"/>
    </row>
    <row r="81" spans="24:42" ht="12">
      <c r="X81" s="153"/>
      <c r="Y81" s="153"/>
      <c r="Z81" s="153"/>
      <c r="AA81" s="153"/>
      <c r="AB81" s="153"/>
      <c r="AC81" s="132"/>
      <c r="AD81" s="153"/>
      <c r="AE81" s="132"/>
      <c r="AF81" s="153"/>
      <c r="AG81" s="132"/>
      <c r="AH81" s="153"/>
      <c r="AI81" s="132"/>
      <c r="AJ81" s="153"/>
      <c r="AK81" s="132"/>
      <c r="AL81" s="153"/>
      <c r="AM81" s="132"/>
      <c r="AN81" s="153"/>
      <c r="AO81" s="132"/>
      <c r="AP81" s="153"/>
    </row>
    <row r="82" spans="24:42" ht="12">
      <c r="X82" s="153"/>
      <c r="Y82" s="153"/>
      <c r="Z82" s="153"/>
      <c r="AA82" s="153"/>
      <c r="AB82" s="153"/>
      <c r="AC82" s="132"/>
      <c r="AD82" s="153"/>
      <c r="AE82" s="132"/>
      <c r="AF82" s="153"/>
      <c r="AG82" s="132"/>
      <c r="AH82" s="153"/>
      <c r="AI82" s="132"/>
      <c r="AJ82" s="153"/>
      <c r="AK82" s="132"/>
      <c r="AL82" s="153"/>
      <c r="AM82" s="132"/>
      <c r="AN82" s="153"/>
      <c r="AO82" s="132"/>
      <c r="AP82" s="153"/>
    </row>
    <row r="83" spans="24:42" ht="12">
      <c r="X83" s="153"/>
      <c r="Y83" s="153"/>
      <c r="Z83" s="153"/>
      <c r="AA83" s="153"/>
      <c r="AB83" s="153"/>
      <c r="AC83" s="132"/>
      <c r="AD83" s="153"/>
      <c r="AE83" s="132"/>
      <c r="AF83" s="153"/>
      <c r="AG83" s="132"/>
      <c r="AH83" s="153"/>
      <c r="AI83" s="132"/>
      <c r="AJ83" s="153"/>
      <c r="AK83" s="132"/>
      <c r="AL83" s="153"/>
      <c r="AM83" s="132"/>
      <c r="AN83" s="153"/>
      <c r="AO83" s="132"/>
      <c r="AP83" s="153"/>
    </row>
    <row r="84" spans="24:42" ht="12">
      <c r="X84" s="153"/>
      <c r="Y84" s="153"/>
      <c r="Z84" s="153"/>
      <c r="AA84" s="153"/>
      <c r="AB84" s="153"/>
      <c r="AC84" s="132"/>
      <c r="AD84" s="153"/>
      <c r="AE84" s="132"/>
      <c r="AF84" s="153"/>
      <c r="AG84" s="132"/>
      <c r="AH84" s="153"/>
      <c r="AI84" s="132"/>
      <c r="AJ84" s="153"/>
      <c r="AK84" s="132"/>
      <c r="AL84" s="153"/>
      <c r="AM84" s="132"/>
      <c r="AN84" s="153"/>
      <c r="AO84" s="132"/>
      <c r="AP84" s="153"/>
    </row>
    <row r="85" spans="24:42" ht="12">
      <c r="X85" s="153"/>
      <c r="Y85" s="153"/>
      <c r="Z85" s="153"/>
      <c r="AA85" s="153"/>
      <c r="AB85" s="153"/>
      <c r="AC85" s="132"/>
      <c r="AD85" s="153"/>
      <c r="AE85" s="132"/>
      <c r="AF85" s="153"/>
      <c r="AG85" s="132"/>
      <c r="AH85" s="153"/>
      <c r="AI85" s="132"/>
      <c r="AJ85" s="153"/>
      <c r="AK85" s="132"/>
      <c r="AL85" s="153"/>
      <c r="AM85" s="132"/>
      <c r="AN85" s="153"/>
      <c r="AO85" s="132"/>
      <c r="AP85" s="153"/>
    </row>
    <row r="86" spans="24:42" ht="12">
      <c r="X86" s="153"/>
      <c r="Y86" s="153"/>
      <c r="Z86" s="153"/>
      <c r="AA86" s="153"/>
      <c r="AB86" s="153"/>
      <c r="AC86" s="132"/>
      <c r="AD86" s="153"/>
      <c r="AE86" s="132"/>
      <c r="AF86" s="153"/>
      <c r="AG86" s="132"/>
      <c r="AH86" s="153"/>
      <c r="AI86" s="132"/>
      <c r="AJ86" s="153"/>
      <c r="AK86" s="132"/>
      <c r="AL86" s="153"/>
      <c r="AM86" s="132"/>
      <c r="AN86" s="153"/>
      <c r="AO86" s="132"/>
      <c r="AP86" s="153"/>
    </row>
  </sheetData>
  <autoFilter ref="A2:AP2"/>
  <mergeCells count="1">
    <mergeCell ref="A1:A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18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Z3" sqref="BZ3"/>
    </sheetView>
  </sheetViews>
  <sheetFormatPr defaultColWidth="9.140625" defaultRowHeight="12" outlineLevelCol="2"/>
  <cols>
    <col min="1" max="1" width="6.421875" style="50" hidden="1" customWidth="1" outlineLevel="1"/>
    <col min="2" max="2" width="9.140625" style="85" hidden="1" customWidth="1" outlineLevel="1"/>
    <col min="3" max="3" width="9.140625" style="50" hidden="1" customWidth="1" outlineLevel="1"/>
    <col min="4" max="4" width="18.00390625" style="50" customWidth="1" collapsed="1"/>
    <col min="5" max="10" width="10.7109375" style="50" hidden="1" customWidth="1" outlineLevel="2"/>
    <col min="11" max="11" width="10.7109375" style="50" hidden="1" customWidth="1" outlineLevel="1" collapsed="1"/>
    <col min="12" max="16" width="10.7109375" style="50" hidden="1" customWidth="1" outlineLevel="2"/>
    <col min="17" max="17" width="10.421875" style="50" hidden="1" customWidth="1" outlineLevel="2"/>
    <col min="18" max="18" width="10.7109375" style="50" hidden="1" customWidth="1" outlineLevel="1" collapsed="1"/>
    <col min="19" max="24" width="10.7109375" style="50" hidden="1" customWidth="1" outlineLevel="2"/>
    <col min="25" max="25" width="10.7109375" style="50" hidden="1" customWidth="1" outlineLevel="1" collapsed="1"/>
    <col min="26" max="26" width="11.140625" style="186" customWidth="1" collapsed="1"/>
    <col min="27" max="27" width="6.00390625" style="186" customWidth="1"/>
    <col min="28" max="28" width="8.57421875" style="52" customWidth="1"/>
    <col min="29" max="29" width="8.28125" style="50" hidden="1" customWidth="1" outlineLevel="2"/>
    <col min="30" max="30" width="10.28125" style="50" hidden="1" customWidth="1" outlineLevel="2"/>
    <col min="31" max="31" width="9.57421875" style="50" hidden="1" customWidth="1" outlineLevel="1" collapsed="1"/>
    <col min="32" max="32" width="10.8515625" style="50" hidden="1" customWidth="1" outlineLevel="2"/>
    <col min="33" max="33" width="10.00390625" style="50" hidden="1" customWidth="1" outlineLevel="2"/>
    <col min="34" max="34" width="8.7109375" style="50" hidden="1" customWidth="1" outlineLevel="1" collapsed="1"/>
    <col min="35" max="35" width="7.7109375" style="50" customWidth="1" collapsed="1"/>
    <col min="36" max="37" width="12.7109375" style="60" hidden="1" customWidth="1" outlineLevel="2"/>
    <col min="38" max="38" width="12.7109375" style="60" hidden="1" customWidth="1" outlineLevel="1" collapsed="1"/>
    <col min="39" max="40" width="12.7109375" style="60" hidden="1" customWidth="1" outlineLevel="2"/>
    <col min="41" max="41" width="12.7109375" style="60" hidden="1" customWidth="1" outlineLevel="1" collapsed="1"/>
    <col min="42" max="42" width="8.57421875" style="61" customWidth="1" collapsed="1"/>
    <col min="43" max="43" width="10.421875" style="61" customWidth="1"/>
    <col min="44" max="45" width="11.421875" style="60" hidden="1" customWidth="1" outlineLevel="1"/>
    <col min="46" max="46" width="6.00390625" style="61" customWidth="1" collapsed="1"/>
    <col min="47" max="48" width="17.140625" style="65" hidden="1" customWidth="1" outlineLevel="1" collapsed="1"/>
    <col min="49" max="49" width="17.140625" style="52" hidden="1" customWidth="1" outlineLevel="1" collapsed="1"/>
    <col min="50" max="51" width="17.140625" style="65" hidden="1" customWidth="1" outlineLevel="1" collapsed="1"/>
    <col min="52" max="52" width="7.00390625" style="65" customWidth="1" collapsed="1"/>
    <col min="53" max="53" width="9.00390625" style="52" hidden="1" customWidth="1" outlineLevel="1"/>
    <col min="54" max="54" width="10.140625" style="52" hidden="1" customWidth="1" outlineLevel="1"/>
    <col min="55" max="55" width="8.7109375" style="52" customWidth="1" collapsed="1"/>
    <col min="56" max="56" width="9.140625" style="69" hidden="1" customWidth="1" outlineLevel="1"/>
    <col min="57" max="58" width="9.140625" style="145" hidden="1" customWidth="1" outlineLevel="1"/>
    <col min="59" max="59" width="9.140625" style="69" customWidth="1" collapsed="1"/>
    <col min="60" max="60" width="14.28125" style="52" hidden="1" customWidth="1" outlineLevel="1"/>
    <col min="61" max="61" width="10.7109375" style="52" hidden="1" customWidth="1" outlineLevel="1"/>
    <col min="62" max="62" width="13.140625" style="69" hidden="1" customWidth="1" outlineLevel="1"/>
    <col min="63" max="63" width="10.7109375" style="52" hidden="1" customWidth="1" outlineLevel="2"/>
    <col min="64" max="64" width="9.00390625" style="69" hidden="1" customWidth="1" outlineLevel="1" collapsed="1"/>
    <col min="65" max="65" width="9.57421875" style="52" customWidth="1" collapsed="1"/>
    <col min="66" max="66" width="13.140625" style="69" hidden="1" customWidth="1" outlineLevel="1"/>
    <col min="67" max="67" width="9.28125" style="52" customWidth="1" collapsed="1"/>
    <col min="68" max="68" width="14.28125" style="69" hidden="1" customWidth="1" outlineLevel="2"/>
    <col min="69" max="69" width="10.7109375" style="52" hidden="1" customWidth="1" outlineLevel="1" collapsed="1"/>
    <col min="70" max="70" width="11.8515625" style="69" hidden="1" customWidth="1" outlineLevel="2"/>
    <col min="71" max="71" width="12.140625" style="52" hidden="1" customWidth="1" outlineLevel="1" collapsed="1"/>
    <col min="72" max="72" width="13.140625" style="69" hidden="1" customWidth="1" outlineLevel="2"/>
    <col min="73" max="73" width="12.421875" style="52" hidden="1" customWidth="1" outlineLevel="1" collapsed="1"/>
    <col min="74" max="74" width="13.140625" style="69" hidden="1" customWidth="1" outlineLevel="1"/>
    <col min="75" max="75" width="10.7109375" style="69" hidden="1" customWidth="1" outlineLevel="1"/>
    <col min="76" max="76" width="9.28125" style="52" customWidth="1" collapsed="1"/>
    <col min="77" max="16384" width="9.140625" style="50" customWidth="1"/>
  </cols>
  <sheetData>
    <row r="1" spans="26:28" ht="12">
      <c r="Z1" s="205" t="s">
        <v>350</v>
      </c>
      <c r="AA1" s="206"/>
      <c r="AB1" s="204" t="s">
        <v>812</v>
      </c>
    </row>
    <row r="2" spans="4:76" ht="12">
      <c r="D2" s="207" t="s">
        <v>349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</row>
    <row r="3" spans="1:76" s="169" customFormat="1" ht="24.75" customHeight="1">
      <c r="A3" s="155" t="s">
        <v>838</v>
      </c>
      <c r="B3" s="156" t="s">
        <v>839</v>
      </c>
      <c r="C3" s="157" t="s">
        <v>400</v>
      </c>
      <c r="D3" s="155" t="s">
        <v>385</v>
      </c>
      <c r="E3" s="158" t="s">
        <v>845</v>
      </c>
      <c r="F3" s="158" t="s">
        <v>846</v>
      </c>
      <c r="G3" s="158" t="s">
        <v>819</v>
      </c>
      <c r="H3" s="158" t="s">
        <v>820</v>
      </c>
      <c r="I3" s="158" t="s">
        <v>821</v>
      </c>
      <c r="J3" s="158" t="s">
        <v>822</v>
      </c>
      <c r="K3" s="155" t="s">
        <v>823</v>
      </c>
      <c r="L3" s="158" t="s">
        <v>825</v>
      </c>
      <c r="M3" s="158" t="s">
        <v>847</v>
      </c>
      <c r="N3" s="158" t="s">
        <v>826</v>
      </c>
      <c r="O3" s="158" t="s">
        <v>827</v>
      </c>
      <c r="P3" s="158" t="s">
        <v>828</v>
      </c>
      <c r="Q3" s="158" t="s">
        <v>822</v>
      </c>
      <c r="R3" s="155" t="s">
        <v>824</v>
      </c>
      <c r="S3" s="155" t="s">
        <v>825</v>
      </c>
      <c r="T3" s="155" t="s">
        <v>847</v>
      </c>
      <c r="U3" s="155" t="s">
        <v>826</v>
      </c>
      <c r="V3" s="155" t="s">
        <v>827</v>
      </c>
      <c r="W3" s="155" t="s">
        <v>828</v>
      </c>
      <c r="X3" s="157" t="s">
        <v>822</v>
      </c>
      <c r="Y3" s="155" t="s">
        <v>830</v>
      </c>
      <c r="Z3" s="159" t="s">
        <v>829</v>
      </c>
      <c r="AA3" s="159" t="s">
        <v>744</v>
      </c>
      <c r="AB3" s="155" t="s">
        <v>1497</v>
      </c>
      <c r="AC3" s="160" t="s">
        <v>2079</v>
      </c>
      <c r="AD3" s="160" t="s">
        <v>1706</v>
      </c>
      <c r="AE3" s="161" t="s">
        <v>743</v>
      </c>
      <c r="AF3" s="162" t="s">
        <v>1795</v>
      </c>
      <c r="AG3" s="160" t="s">
        <v>2319</v>
      </c>
      <c r="AH3" s="161" t="s">
        <v>1089</v>
      </c>
      <c r="AI3" s="160" t="s">
        <v>815</v>
      </c>
      <c r="AJ3" s="163" t="s">
        <v>2079</v>
      </c>
      <c r="AK3" s="164" t="s">
        <v>1706</v>
      </c>
      <c r="AL3" s="165" t="s">
        <v>817</v>
      </c>
      <c r="AM3" s="163" t="s">
        <v>1795</v>
      </c>
      <c r="AN3" s="164" t="s">
        <v>2319</v>
      </c>
      <c r="AO3" s="165" t="s">
        <v>818</v>
      </c>
      <c r="AP3" s="166" t="s">
        <v>831</v>
      </c>
      <c r="AQ3" s="167" t="s">
        <v>1501</v>
      </c>
      <c r="AR3" s="168" t="s">
        <v>433</v>
      </c>
      <c r="AS3" s="168" t="s">
        <v>434</v>
      </c>
      <c r="AT3" s="167" t="s">
        <v>432</v>
      </c>
      <c r="AU3" s="155" t="s">
        <v>813</v>
      </c>
      <c r="AV3" s="155" t="s">
        <v>489</v>
      </c>
      <c r="AW3" s="155" t="s">
        <v>490</v>
      </c>
      <c r="AX3" s="155" t="s">
        <v>491</v>
      </c>
      <c r="AY3" s="155" t="s">
        <v>492</v>
      </c>
      <c r="AZ3" s="155" t="s">
        <v>745</v>
      </c>
      <c r="BA3" s="155" t="s">
        <v>1499</v>
      </c>
      <c r="BB3" s="155" t="s">
        <v>1500</v>
      </c>
      <c r="BC3" s="155" t="s">
        <v>1498</v>
      </c>
      <c r="BD3" s="168" t="s">
        <v>1493</v>
      </c>
      <c r="BE3" s="167" t="s">
        <v>1494</v>
      </c>
      <c r="BF3" s="167" t="s">
        <v>1495</v>
      </c>
      <c r="BG3" s="168" t="s">
        <v>1496</v>
      </c>
      <c r="BH3" s="155" t="s">
        <v>1479</v>
      </c>
      <c r="BI3" s="155" t="s">
        <v>1481</v>
      </c>
      <c r="BJ3" s="168" t="s">
        <v>1480</v>
      </c>
      <c r="BK3" s="155" t="s">
        <v>1478</v>
      </c>
      <c r="BL3" s="168" t="s">
        <v>1477</v>
      </c>
      <c r="BM3" s="155" t="s">
        <v>1484</v>
      </c>
      <c r="BN3" s="168" t="s">
        <v>1482</v>
      </c>
      <c r="BO3" s="155" t="s">
        <v>1492</v>
      </c>
      <c r="BP3" s="168" t="s">
        <v>1485</v>
      </c>
      <c r="BQ3" s="155" t="s">
        <v>1487</v>
      </c>
      <c r="BR3" s="168" t="s">
        <v>1490</v>
      </c>
      <c r="BS3" s="155" t="s">
        <v>1488</v>
      </c>
      <c r="BT3" s="168" t="s">
        <v>1489</v>
      </c>
      <c r="BU3" s="155" t="s">
        <v>1491</v>
      </c>
      <c r="BV3" s="168" t="s">
        <v>1482</v>
      </c>
      <c r="BW3" s="168" t="s">
        <v>1483</v>
      </c>
      <c r="BX3" s="155" t="s">
        <v>1486</v>
      </c>
    </row>
    <row r="4" spans="1:76" ht="12">
      <c r="A4" s="11"/>
      <c r="B4" s="26" t="s">
        <v>843</v>
      </c>
      <c r="C4" s="34">
        <v>41002</v>
      </c>
      <c r="D4" s="49" t="s">
        <v>500</v>
      </c>
      <c r="E4" s="112">
        <v>4370</v>
      </c>
      <c r="F4" s="113">
        <v>3460</v>
      </c>
      <c r="G4" s="113">
        <v>3240</v>
      </c>
      <c r="H4" s="113">
        <v>2799</v>
      </c>
      <c r="I4" s="113">
        <v>1628</v>
      </c>
      <c r="J4" s="114">
        <v>751</v>
      </c>
      <c r="K4" s="113"/>
      <c r="L4" s="112">
        <v>16248</v>
      </c>
      <c r="M4" s="113">
        <v>11878</v>
      </c>
      <c r="N4" s="113">
        <v>8418</v>
      </c>
      <c r="O4" s="113">
        <v>5178</v>
      </c>
      <c r="P4" s="113">
        <v>2379</v>
      </c>
      <c r="Q4" s="114">
        <v>751</v>
      </c>
      <c r="R4" s="114"/>
      <c r="S4" s="121">
        <v>0.19267393186211149</v>
      </c>
      <c r="T4" s="121">
        <v>0.1408530873127868</v>
      </c>
      <c r="U4" s="121">
        <v>0.09982331107922542</v>
      </c>
      <c r="V4" s="121">
        <v>0.061402364548376005</v>
      </c>
      <c r="W4" s="121">
        <v>0.028210935739781097</v>
      </c>
      <c r="X4" s="121">
        <v>0.008905595939712317</v>
      </c>
      <c r="Y4" s="128"/>
      <c r="Z4" s="187">
        <v>84329</v>
      </c>
      <c r="AA4" s="187">
        <v>3</v>
      </c>
      <c r="AB4" s="56">
        <v>1254</v>
      </c>
      <c r="AC4" s="53">
        <v>412</v>
      </c>
      <c r="AD4" s="53">
        <v>415</v>
      </c>
      <c r="AE4" s="55">
        <f aca="true" t="shared" si="0" ref="AE4:AE18">SUM(AC4:AD4)</f>
        <v>827</v>
      </c>
      <c r="AF4" s="53">
        <v>167</v>
      </c>
      <c r="AG4" s="53">
        <v>80</v>
      </c>
      <c r="AH4" s="55">
        <f>SUM(AF4:AG4)</f>
        <v>247</v>
      </c>
      <c r="AI4" s="86">
        <f aca="true" t="shared" si="1" ref="AI4:AI18">AE4+AH4</f>
        <v>1074</v>
      </c>
      <c r="AJ4" s="101">
        <f aca="true" t="shared" si="2" ref="AJ4:AJ18">AC4/$AI4</f>
        <v>0.38361266294227186</v>
      </c>
      <c r="AK4" s="102">
        <f aca="true" t="shared" si="3" ref="AK4:AK18">AD4/$AI4</f>
        <v>0.38640595903165736</v>
      </c>
      <c r="AL4" s="67">
        <f aca="true" t="shared" si="4" ref="AL4:AL18">AE4/$AI4</f>
        <v>0.7700186219739292</v>
      </c>
      <c r="AM4" s="101">
        <f aca="true" t="shared" si="5" ref="AM4:AM18">AF4/$AI4</f>
        <v>0.15549348230912477</v>
      </c>
      <c r="AN4" s="102">
        <f aca="true" t="shared" si="6" ref="AN4:AN18">AG4/$AI4</f>
        <v>0.074487895716946</v>
      </c>
      <c r="AO4" s="67">
        <f aca="true" t="shared" si="7" ref="AO4:AO18">AH4/$AI4</f>
        <v>0.22998137802607077</v>
      </c>
      <c r="AP4" s="62">
        <f aca="true" t="shared" si="8" ref="AP4:AP18">AI4/$AI4</f>
        <v>1</v>
      </c>
      <c r="AQ4" s="62">
        <f aca="true" t="shared" si="9" ref="AQ4:AQ67">AI4/AB4</f>
        <v>0.8564593301435407</v>
      </c>
      <c r="AR4" s="67">
        <f aca="true" t="shared" si="10" ref="AR4:AR67">AB4/N4</f>
        <v>0.14896650035637918</v>
      </c>
      <c r="AS4" s="67">
        <f aca="true" t="shared" si="11" ref="AS4:AS67">AI4/N4</f>
        <v>0.12758374910905204</v>
      </c>
      <c r="AT4" s="62"/>
      <c r="AU4" s="54" t="s">
        <v>449</v>
      </c>
      <c r="AV4" s="54" t="s">
        <v>449</v>
      </c>
      <c r="AW4" s="55" t="s">
        <v>449</v>
      </c>
      <c r="AX4" s="54" t="s">
        <v>449</v>
      </c>
      <c r="AY4" s="54" t="s">
        <v>2342</v>
      </c>
      <c r="AZ4" s="54"/>
      <c r="BA4" s="55">
        <f aca="true" t="shared" si="12" ref="BA4:BA67">BC4-AB4</f>
        <v>-41.008620000000064</v>
      </c>
      <c r="BB4" s="55">
        <f aca="true" t="shared" si="13" ref="BB4:BB67">BC4-AI4</f>
        <v>138.99137999999994</v>
      </c>
      <c r="BC4" s="55">
        <f aca="true" t="shared" si="14" ref="BC4:BC67">((E4+F4)*(1/100)+G4*(4/100)+H4*(12/100)+I4*(23/100)+J4*(32/100))*1.047</f>
        <v>1212.99138</v>
      </c>
      <c r="BD4" s="67">
        <f aca="true" t="shared" si="15" ref="BD4:BD67">BC4/N4</f>
        <v>0.14409496079828937</v>
      </c>
      <c r="BE4" s="62">
        <f aca="true" t="shared" si="16" ref="BE4:BE67">BC4/O4</f>
        <v>0.23425866743916568</v>
      </c>
      <c r="BF4" s="62">
        <f aca="true" t="shared" si="17" ref="BF4:BF67">BC4/P4</f>
        <v>0.50987447667087</v>
      </c>
      <c r="BG4" s="67">
        <f aca="true" t="shared" si="18" ref="BG4:BG67">BC4/Z4</f>
        <v>0.014384036096716431</v>
      </c>
      <c r="BH4" s="54">
        <v>1608233399</v>
      </c>
      <c r="BI4" s="54">
        <f aca="true" t="shared" si="19" ref="BI4:BI67">BH4/BK4</f>
        <v>19212.19222544768</v>
      </c>
      <c r="BJ4" s="174">
        <f aca="true" t="shared" si="20" ref="BJ4:BJ67">BH4/BH$313</f>
        <v>0.013170637193757483</v>
      </c>
      <c r="BK4" s="55">
        <v>83709</v>
      </c>
      <c r="BL4" s="174">
        <f aca="true" t="shared" si="21" ref="BL4:BL67">BK4/BK$313</f>
        <v>0.012989967454086489</v>
      </c>
      <c r="BM4" s="55">
        <f aca="true" t="shared" si="22" ref="BM4:BM67">BJ4/BL4*100</f>
        <v>101.39084058762717</v>
      </c>
      <c r="BN4" s="174">
        <f aca="true" t="shared" si="23" ref="BN4:BN67">BC4/BC$313</f>
        <v>0.013333325660845738</v>
      </c>
      <c r="BO4" s="55">
        <f aca="true" t="shared" si="24" ref="BO4:BO67">BN4/BW4*100</f>
        <v>102.42107732705139</v>
      </c>
      <c r="BP4" s="174">
        <f aca="true" t="shared" si="25" ref="BP4:BP67">AH4/AH$313</f>
        <v>0.014318010550113038</v>
      </c>
      <c r="BQ4" s="55">
        <f aca="true" t="shared" si="26" ref="BQ4:BQ67">BP4/BW4*100</f>
        <v>109.98501821860147</v>
      </c>
      <c r="BR4" s="174">
        <f aca="true" t="shared" si="27" ref="BR4:BR67">AC4/AC$313</f>
        <v>0.01662429891457854</v>
      </c>
      <c r="BS4" s="55">
        <f aca="true" t="shared" si="28" ref="BS4:BS67">BR4/BW4*100</f>
        <v>127.70096883166234</v>
      </c>
      <c r="BT4" s="174">
        <f aca="true" t="shared" si="29" ref="BT4:BT67">AD4/AD$313</f>
        <v>0.01160092807424594</v>
      </c>
      <c r="BU4" s="55">
        <f aca="true" t="shared" si="30" ref="BU4:BU67">BT4/BW4*100</f>
        <v>89.11351763101975</v>
      </c>
      <c r="BV4" s="174">
        <f aca="true" t="shared" si="31" ref="BV4:BV67">AI4/AI$313</f>
        <v>0.013803385299523178</v>
      </c>
      <c r="BW4" s="174">
        <f aca="true" t="shared" si="32" ref="BW4:BW67">Z4/Z$313</f>
        <v>0.013018146273027094</v>
      </c>
      <c r="BX4" s="55">
        <f aca="true" t="shared" si="33" ref="BX4:BX67">BV4/BW4*100</f>
        <v>106.03188049993769</v>
      </c>
    </row>
    <row r="5" spans="1:76" ht="12">
      <c r="A5" s="11"/>
      <c r="B5" s="26" t="s">
        <v>843</v>
      </c>
      <c r="C5" s="34">
        <v>44001</v>
      </c>
      <c r="D5" s="49" t="s">
        <v>501</v>
      </c>
      <c r="E5" s="112">
        <v>1097</v>
      </c>
      <c r="F5" s="113">
        <v>904</v>
      </c>
      <c r="G5" s="113">
        <v>768</v>
      </c>
      <c r="H5" s="113">
        <v>657</v>
      </c>
      <c r="I5" s="113">
        <v>417</v>
      </c>
      <c r="J5" s="114">
        <v>178</v>
      </c>
      <c r="K5" s="113"/>
      <c r="L5" s="112">
        <v>4021</v>
      </c>
      <c r="M5" s="113">
        <v>2924</v>
      </c>
      <c r="N5" s="113">
        <v>2020</v>
      </c>
      <c r="O5" s="113">
        <v>1252</v>
      </c>
      <c r="P5" s="113">
        <v>595</v>
      </c>
      <c r="Q5" s="114">
        <v>178</v>
      </c>
      <c r="R5" s="114"/>
      <c r="S5" s="121">
        <v>0.19888218419230388</v>
      </c>
      <c r="T5" s="121">
        <v>0.14462360273024039</v>
      </c>
      <c r="U5" s="121">
        <v>0.09991097042239588</v>
      </c>
      <c r="V5" s="121">
        <v>0.06192501731130676</v>
      </c>
      <c r="W5" s="121">
        <v>0.029429221485804728</v>
      </c>
      <c r="X5" s="121">
        <v>0.008804036007518053</v>
      </c>
      <c r="Y5" s="128"/>
      <c r="Z5" s="187">
        <v>20218</v>
      </c>
      <c r="AA5" s="187">
        <v>2</v>
      </c>
      <c r="AB5" s="57">
        <v>310</v>
      </c>
      <c r="AC5" s="53"/>
      <c r="AD5" s="53">
        <v>288</v>
      </c>
      <c r="AE5" s="55">
        <f t="shared" si="0"/>
        <v>288</v>
      </c>
      <c r="AF5" s="53"/>
      <c r="AG5" s="53"/>
      <c r="AH5" s="55"/>
      <c r="AI5" s="86">
        <f t="shared" si="1"/>
        <v>288</v>
      </c>
      <c r="AJ5" s="101">
        <f t="shared" si="2"/>
        <v>0</v>
      </c>
      <c r="AK5" s="102">
        <f t="shared" si="3"/>
        <v>1</v>
      </c>
      <c r="AL5" s="67">
        <f t="shared" si="4"/>
        <v>1</v>
      </c>
      <c r="AM5" s="101">
        <f t="shared" si="5"/>
        <v>0</v>
      </c>
      <c r="AN5" s="102">
        <f t="shared" si="6"/>
        <v>0</v>
      </c>
      <c r="AO5" s="67">
        <f t="shared" si="7"/>
        <v>0</v>
      </c>
      <c r="AP5" s="62">
        <f t="shared" si="8"/>
        <v>1</v>
      </c>
      <c r="AQ5" s="62">
        <f t="shared" si="9"/>
        <v>0.9290322580645162</v>
      </c>
      <c r="AR5" s="67">
        <f t="shared" si="10"/>
        <v>0.15346534653465346</v>
      </c>
      <c r="AS5" s="67">
        <f t="shared" si="11"/>
        <v>0.14257425742574256</v>
      </c>
      <c r="AT5" s="62"/>
      <c r="AU5" s="54" t="s">
        <v>464</v>
      </c>
      <c r="AV5" s="54" t="s">
        <v>464</v>
      </c>
      <c r="AW5" s="55" t="s">
        <v>458</v>
      </c>
      <c r="AX5" s="54" t="s">
        <v>460</v>
      </c>
      <c r="AY5" s="54" t="s">
        <v>933</v>
      </c>
      <c r="AZ5" s="54"/>
      <c r="BA5" s="55">
        <f t="shared" si="12"/>
        <v>-14.285320000000013</v>
      </c>
      <c r="BB5" s="55">
        <f t="shared" si="13"/>
        <v>7.714679999999987</v>
      </c>
      <c r="BC5" s="55">
        <f t="shared" si="14"/>
        <v>295.71468</v>
      </c>
      <c r="BD5" s="67">
        <f t="shared" si="15"/>
        <v>0.14639340594059405</v>
      </c>
      <c r="BE5" s="62">
        <f t="shared" si="16"/>
        <v>0.2361938338658147</v>
      </c>
      <c r="BF5" s="62">
        <f t="shared" si="17"/>
        <v>0.49699946218487395</v>
      </c>
      <c r="BG5" s="67">
        <f t="shared" si="18"/>
        <v>0.014626307250964487</v>
      </c>
      <c r="BH5" s="54">
        <v>404653512</v>
      </c>
      <c r="BI5" s="54">
        <f t="shared" si="19"/>
        <v>20159.094903601854</v>
      </c>
      <c r="BJ5" s="174">
        <f t="shared" si="20"/>
        <v>0.003313912395455599</v>
      </c>
      <c r="BK5" s="55">
        <v>20073</v>
      </c>
      <c r="BL5" s="174">
        <f t="shared" si="21"/>
        <v>0.0031149292991897895</v>
      </c>
      <c r="BM5" s="55">
        <f t="shared" si="22"/>
        <v>106.38804535042148</v>
      </c>
      <c r="BN5" s="174">
        <f t="shared" si="23"/>
        <v>0.0032505260928835174</v>
      </c>
      <c r="BO5" s="55">
        <f t="shared" si="24"/>
        <v>104.14616147287181</v>
      </c>
      <c r="BP5" s="174">
        <f t="shared" si="25"/>
        <v>0</v>
      </c>
      <c r="BQ5" s="55">
        <f t="shared" si="26"/>
        <v>0</v>
      </c>
      <c r="BR5" s="174">
        <f t="shared" si="27"/>
        <v>0</v>
      </c>
      <c r="BS5" s="55">
        <f t="shared" si="28"/>
        <v>0</v>
      </c>
      <c r="BT5" s="174">
        <f t="shared" si="29"/>
        <v>0.008050764543091157</v>
      </c>
      <c r="BU5" s="55">
        <f t="shared" si="30"/>
        <v>257.94477574584073</v>
      </c>
      <c r="BV5" s="174">
        <f t="shared" si="31"/>
        <v>0.0037014664490341485</v>
      </c>
      <c r="BW5" s="174">
        <f t="shared" si="32"/>
        <v>0.0031211194410945436</v>
      </c>
      <c r="BX5" s="55">
        <f t="shared" si="33"/>
        <v>118.59419413106738</v>
      </c>
    </row>
    <row r="6" spans="1:76" ht="12">
      <c r="A6" s="11"/>
      <c r="B6" s="26" t="s">
        <v>841</v>
      </c>
      <c r="C6" s="34">
        <v>24001</v>
      </c>
      <c r="D6" s="49" t="s">
        <v>502</v>
      </c>
      <c r="E6" s="112">
        <v>1719</v>
      </c>
      <c r="F6" s="113">
        <v>1424</v>
      </c>
      <c r="G6" s="113">
        <v>1298</v>
      </c>
      <c r="H6" s="113">
        <v>1068</v>
      </c>
      <c r="I6" s="113">
        <v>648</v>
      </c>
      <c r="J6" s="114">
        <v>322</v>
      </c>
      <c r="K6" s="113"/>
      <c r="L6" s="112">
        <v>6479</v>
      </c>
      <c r="M6" s="113">
        <v>4760</v>
      </c>
      <c r="N6" s="113">
        <v>3336</v>
      </c>
      <c r="O6" s="113">
        <v>2038</v>
      </c>
      <c r="P6" s="113">
        <v>970</v>
      </c>
      <c r="Q6" s="114">
        <v>322</v>
      </c>
      <c r="R6" s="114"/>
      <c r="S6" s="121">
        <v>0.21941142605574182</v>
      </c>
      <c r="T6" s="121">
        <v>0.16119746689694875</v>
      </c>
      <c r="U6" s="121">
        <v>0.11297368688408006</v>
      </c>
      <c r="V6" s="121">
        <v>0.06901689864201294</v>
      </c>
      <c r="W6" s="121">
        <v>0.032849063632361404</v>
      </c>
      <c r="X6" s="121">
        <v>0.010904534525381829</v>
      </c>
      <c r="Y6" s="128"/>
      <c r="Z6" s="187">
        <v>29529</v>
      </c>
      <c r="AA6" s="187">
        <v>2</v>
      </c>
      <c r="AB6" s="57">
        <v>512</v>
      </c>
      <c r="AC6" s="53">
        <v>157</v>
      </c>
      <c r="AD6" s="53">
        <v>254</v>
      </c>
      <c r="AE6" s="55">
        <f t="shared" si="0"/>
        <v>411</v>
      </c>
      <c r="AF6" s="53"/>
      <c r="AG6" s="53">
        <v>57</v>
      </c>
      <c r="AH6" s="55">
        <f>SUM(AF6:AG6)</f>
        <v>57</v>
      </c>
      <c r="AI6" s="86">
        <f t="shared" si="1"/>
        <v>468</v>
      </c>
      <c r="AJ6" s="101">
        <f t="shared" si="2"/>
        <v>0.33547008547008544</v>
      </c>
      <c r="AK6" s="102">
        <f t="shared" si="3"/>
        <v>0.5427350427350427</v>
      </c>
      <c r="AL6" s="67">
        <f t="shared" si="4"/>
        <v>0.8782051282051282</v>
      </c>
      <c r="AM6" s="101">
        <f t="shared" si="5"/>
        <v>0</v>
      </c>
      <c r="AN6" s="102">
        <f t="shared" si="6"/>
        <v>0.12179487179487179</v>
      </c>
      <c r="AO6" s="67">
        <f t="shared" si="7"/>
        <v>0.12179487179487179</v>
      </c>
      <c r="AP6" s="62">
        <f t="shared" si="8"/>
        <v>1</v>
      </c>
      <c r="AQ6" s="62">
        <f t="shared" si="9"/>
        <v>0.9140625</v>
      </c>
      <c r="AR6" s="67">
        <f t="shared" si="10"/>
        <v>0.15347721822541965</v>
      </c>
      <c r="AS6" s="67">
        <f t="shared" si="11"/>
        <v>0.14028776978417265</v>
      </c>
      <c r="AT6" s="62"/>
      <c r="AU6" s="54" t="s">
        <v>417</v>
      </c>
      <c r="AV6" s="54" t="s">
        <v>417</v>
      </c>
      <c r="AW6" s="55" t="s">
        <v>411</v>
      </c>
      <c r="AX6" s="54" t="s">
        <v>411</v>
      </c>
      <c r="AY6" s="54" t="s">
        <v>1360</v>
      </c>
      <c r="AZ6" s="54"/>
      <c r="BA6" s="55">
        <f t="shared" si="12"/>
        <v>-26.62126999999998</v>
      </c>
      <c r="BB6" s="55">
        <f t="shared" si="13"/>
        <v>17.37873000000002</v>
      </c>
      <c r="BC6" s="55">
        <f t="shared" si="14"/>
        <v>485.37873</v>
      </c>
      <c r="BD6" s="67">
        <f t="shared" si="15"/>
        <v>0.14549722122302158</v>
      </c>
      <c r="BE6" s="62">
        <f t="shared" si="16"/>
        <v>0.23816424435721295</v>
      </c>
      <c r="BF6" s="62">
        <f t="shared" si="17"/>
        <v>0.5003904432989691</v>
      </c>
      <c r="BG6" s="67">
        <f t="shared" si="18"/>
        <v>0.016437357512953367</v>
      </c>
      <c r="BH6" s="54">
        <v>588670776</v>
      </c>
      <c r="BI6" s="54">
        <f t="shared" si="19"/>
        <v>20099.38459437312</v>
      </c>
      <c r="BJ6" s="174">
        <f t="shared" si="20"/>
        <v>0.004820922897189302</v>
      </c>
      <c r="BK6" s="55">
        <v>29288</v>
      </c>
      <c r="BL6" s="174">
        <f t="shared" si="21"/>
        <v>0.004544913531344122</v>
      </c>
      <c r="BM6" s="55">
        <f t="shared" si="22"/>
        <v>106.07292886743993</v>
      </c>
      <c r="BN6" s="174">
        <f t="shared" si="23"/>
        <v>0.005335332783599597</v>
      </c>
      <c r="BO6" s="55">
        <f t="shared" si="24"/>
        <v>117.04168799123778</v>
      </c>
      <c r="BP6" s="174">
        <f t="shared" si="25"/>
        <v>0.003304156280795316</v>
      </c>
      <c r="BQ6" s="55">
        <f t="shared" si="26"/>
        <v>72.48358147028692</v>
      </c>
      <c r="BR6" s="174">
        <f t="shared" si="27"/>
        <v>0.006334987693176774</v>
      </c>
      <c r="BS6" s="55">
        <f t="shared" si="28"/>
        <v>138.97121006065657</v>
      </c>
      <c r="BT6" s="174">
        <f t="shared" si="29"/>
        <v>0.007100327062309563</v>
      </c>
      <c r="BU6" s="55">
        <f t="shared" si="30"/>
        <v>155.76053048033168</v>
      </c>
      <c r="BV6" s="174">
        <f t="shared" si="31"/>
        <v>0.006014882979680491</v>
      </c>
      <c r="BW6" s="174">
        <f t="shared" si="32"/>
        <v>0.004558489265806745</v>
      </c>
      <c r="BX6" s="55">
        <f t="shared" si="33"/>
        <v>131.9490433990525</v>
      </c>
    </row>
    <row r="7" spans="1:76" ht="12">
      <c r="A7" s="11"/>
      <c r="B7" s="26" t="s">
        <v>840</v>
      </c>
      <c r="C7" s="34">
        <v>11001</v>
      </c>
      <c r="D7" s="49" t="s">
        <v>503</v>
      </c>
      <c r="E7" s="112">
        <v>1054</v>
      </c>
      <c r="F7" s="113">
        <v>806</v>
      </c>
      <c r="G7" s="113">
        <v>723</v>
      </c>
      <c r="H7" s="113">
        <v>438</v>
      </c>
      <c r="I7" s="113">
        <v>260</v>
      </c>
      <c r="J7" s="114">
        <v>158</v>
      </c>
      <c r="K7" s="113"/>
      <c r="L7" s="112">
        <v>3439</v>
      </c>
      <c r="M7" s="113">
        <v>2385</v>
      </c>
      <c r="N7" s="113">
        <v>1579</v>
      </c>
      <c r="O7" s="113">
        <v>856</v>
      </c>
      <c r="P7" s="113">
        <v>418</v>
      </c>
      <c r="Q7" s="114">
        <v>158</v>
      </c>
      <c r="R7" s="114"/>
      <c r="S7" s="121">
        <v>0.24113027625858927</v>
      </c>
      <c r="T7" s="121">
        <v>0.16722759781236854</v>
      </c>
      <c r="U7" s="121">
        <v>0.11071378488290562</v>
      </c>
      <c r="V7" s="121">
        <v>0.06001963259009956</v>
      </c>
      <c r="W7" s="121">
        <v>0.02930865236292245</v>
      </c>
      <c r="X7" s="121">
        <v>0.011078390127611836</v>
      </c>
      <c r="Y7" s="128"/>
      <c r="Z7" s="187">
        <v>14262</v>
      </c>
      <c r="AA7" s="187">
        <v>1</v>
      </c>
      <c r="AB7" s="58">
        <v>279</v>
      </c>
      <c r="AC7" s="53"/>
      <c r="AD7" s="53">
        <v>168</v>
      </c>
      <c r="AE7" s="55">
        <f t="shared" si="0"/>
        <v>168</v>
      </c>
      <c r="AF7" s="53"/>
      <c r="AG7" s="53">
        <v>150</v>
      </c>
      <c r="AH7" s="55">
        <f>SUM(AF7:AG7)</f>
        <v>150</v>
      </c>
      <c r="AI7" s="86">
        <f t="shared" si="1"/>
        <v>318</v>
      </c>
      <c r="AJ7" s="101">
        <f t="shared" si="2"/>
        <v>0</v>
      </c>
      <c r="AK7" s="102">
        <f t="shared" si="3"/>
        <v>0.5283018867924528</v>
      </c>
      <c r="AL7" s="67">
        <f t="shared" si="4"/>
        <v>0.5283018867924528</v>
      </c>
      <c r="AM7" s="101">
        <f t="shared" si="5"/>
        <v>0</v>
      </c>
      <c r="AN7" s="102">
        <f t="shared" si="6"/>
        <v>0.4716981132075472</v>
      </c>
      <c r="AO7" s="67">
        <f t="shared" si="7"/>
        <v>0.4716981132075472</v>
      </c>
      <c r="AP7" s="62">
        <f t="shared" si="8"/>
        <v>1</v>
      </c>
      <c r="AQ7" s="62">
        <f t="shared" si="9"/>
        <v>1.1397849462365592</v>
      </c>
      <c r="AR7" s="67">
        <f t="shared" si="10"/>
        <v>0.17669411019632678</v>
      </c>
      <c r="AS7" s="67">
        <f t="shared" si="11"/>
        <v>0.20139328689043698</v>
      </c>
      <c r="AT7" s="62"/>
      <c r="AU7" s="54" t="s">
        <v>1434</v>
      </c>
      <c r="AV7" s="54" t="s">
        <v>2178</v>
      </c>
      <c r="AW7" s="55" t="s">
        <v>2178</v>
      </c>
      <c r="AX7" s="54" t="s">
        <v>1644</v>
      </c>
      <c r="AY7" s="54" t="s">
        <v>1644</v>
      </c>
      <c r="AZ7" s="54"/>
      <c r="BA7" s="55">
        <f t="shared" si="12"/>
        <v>-58.66932000000003</v>
      </c>
      <c r="BB7" s="55">
        <f t="shared" si="13"/>
        <v>-97.66932000000003</v>
      </c>
      <c r="BC7" s="55">
        <f t="shared" si="14"/>
        <v>220.33067999999997</v>
      </c>
      <c r="BD7" s="67">
        <f t="shared" si="15"/>
        <v>0.13953811272957567</v>
      </c>
      <c r="BE7" s="62">
        <f t="shared" si="16"/>
        <v>0.25739565420560745</v>
      </c>
      <c r="BF7" s="62">
        <f t="shared" si="17"/>
        <v>0.527106889952153</v>
      </c>
      <c r="BG7" s="67">
        <f t="shared" si="18"/>
        <v>0.015448792595708874</v>
      </c>
      <c r="BH7" s="54">
        <v>329146977</v>
      </c>
      <c r="BI7" s="54">
        <f t="shared" si="19"/>
        <v>23249.768806950626</v>
      </c>
      <c r="BJ7" s="174">
        <f t="shared" si="20"/>
        <v>0.0026955511682474633</v>
      </c>
      <c r="BK7" s="55">
        <v>14157</v>
      </c>
      <c r="BL7" s="174">
        <f t="shared" si="21"/>
        <v>0.002196884077548441</v>
      </c>
      <c r="BM7" s="55">
        <f t="shared" si="22"/>
        <v>122.69883494515095</v>
      </c>
      <c r="BN7" s="174">
        <f t="shared" si="23"/>
        <v>0.002421897433035007</v>
      </c>
      <c r="BO7" s="55">
        <f t="shared" si="24"/>
        <v>110.00264254174658</v>
      </c>
      <c r="BP7" s="174">
        <f t="shared" si="25"/>
        <v>0.008695148107356096</v>
      </c>
      <c r="BQ7" s="55">
        <f t="shared" si="26"/>
        <v>394.93384651818644</v>
      </c>
      <c r="BR7" s="174">
        <f t="shared" si="27"/>
        <v>0</v>
      </c>
      <c r="BS7" s="55">
        <f t="shared" si="28"/>
        <v>0</v>
      </c>
      <c r="BT7" s="174">
        <f t="shared" si="29"/>
        <v>0.004696279316803176</v>
      </c>
      <c r="BU7" s="55">
        <f t="shared" si="30"/>
        <v>213.30512511222045</v>
      </c>
      <c r="BV7" s="174">
        <f t="shared" si="31"/>
        <v>0.004087035870808539</v>
      </c>
      <c r="BW7" s="174">
        <f t="shared" si="32"/>
        <v>0.002201672048120011</v>
      </c>
      <c r="BX7" s="55">
        <f t="shared" si="33"/>
        <v>185.63327241668094</v>
      </c>
    </row>
    <row r="8" spans="1:76" ht="12">
      <c r="A8" s="11"/>
      <c r="B8" s="26" t="s">
        <v>841</v>
      </c>
      <c r="C8" s="34">
        <v>23105</v>
      </c>
      <c r="D8" s="49" t="s">
        <v>504</v>
      </c>
      <c r="E8" s="112">
        <v>776</v>
      </c>
      <c r="F8" s="113">
        <v>589</v>
      </c>
      <c r="G8" s="113">
        <v>457</v>
      </c>
      <c r="H8" s="113">
        <v>331</v>
      </c>
      <c r="I8" s="113">
        <v>160</v>
      </c>
      <c r="J8" s="114">
        <v>76</v>
      </c>
      <c r="K8" s="113"/>
      <c r="L8" s="112">
        <v>2389</v>
      </c>
      <c r="M8" s="113">
        <v>1613</v>
      </c>
      <c r="N8" s="113">
        <v>1024</v>
      </c>
      <c r="O8" s="113">
        <v>567</v>
      </c>
      <c r="P8" s="113">
        <v>236</v>
      </c>
      <c r="Q8" s="114">
        <v>76</v>
      </c>
      <c r="R8" s="114"/>
      <c r="S8" s="121">
        <v>0.18265922471136936</v>
      </c>
      <c r="T8" s="121">
        <v>0.12332747151922929</v>
      </c>
      <c r="U8" s="121">
        <v>0.07829344751127762</v>
      </c>
      <c r="V8" s="121">
        <v>0.043351938221576576</v>
      </c>
      <c r="W8" s="121">
        <v>0.018044192981114763</v>
      </c>
      <c r="X8" s="121">
        <v>0.005810841807477636</v>
      </c>
      <c r="Y8" s="128"/>
      <c r="Z8" s="187">
        <v>13079</v>
      </c>
      <c r="AA8" s="187">
        <v>1</v>
      </c>
      <c r="AB8" s="57">
        <v>156</v>
      </c>
      <c r="AC8" s="53"/>
      <c r="AD8" s="53">
        <v>62</v>
      </c>
      <c r="AE8" s="55">
        <f t="shared" si="0"/>
        <v>62</v>
      </c>
      <c r="AF8" s="53"/>
      <c r="AG8" s="53"/>
      <c r="AH8" s="55"/>
      <c r="AI8" s="86">
        <f t="shared" si="1"/>
        <v>62</v>
      </c>
      <c r="AJ8" s="101">
        <f t="shared" si="2"/>
        <v>0</v>
      </c>
      <c r="AK8" s="102">
        <f t="shared" si="3"/>
        <v>1</v>
      </c>
      <c r="AL8" s="67">
        <f t="shared" si="4"/>
        <v>1</v>
      </c>
      <c r="AM8" s="101">
        <f t="shared" si="5"/>
        <v>0</v>
      </c>
      <c r="AN8" s="102">
        <f t="shared" si="6"/>
        <v>0</v>
      </c>
      <c r="AO8" s="67">
        <f t="shared" si="7"/>
        <v>0</v>
      </c>
      <c r="AP8" s="62">
        <f t="shared" si="8"/>
        <v>1</v>
      </c>
      <c r="AQ8" s="62">
        <f t="shared" si="9"/>
        <v>0.3974358974358974</v>
      </c>
      <c r="AR8" s="67">
        <f t="shared" si="10"/>
        <v>0.15234375</v>
      </c>
      <c r="AS8" s="67">
        <f t="shared" si="11"/>
        <v>0.060546875</v>
      </c>
      <c r="AT8" s="62"/>
      <c r="AU8" s="54" t="s">
        <v>493</v>
      </c>
      <c r="AV8" s="54" t="s">
        <v>402</v>
      </c>
      <c r="AW8" s="55" t="s">
        <v>402</v>
      </c>
      <c r="AX8" s="54" t="s">
        <v>409</v>
      </c>
      <c r="AY8" s="54" t="s">
        <v>283</v>
      </c>
      <c r="AZ8" s="54"/>
      <c r="BA8" s="55">
        <f t="shared" si="12"/>
        <v>-16.989810000000006</v>
      </c>
      <c r="BB8" s="55">
        <f t="shared" si="13"/>
        <v>77.01019</v>
      </c>
      <c r="BC8" s="55">
        <f t="shared" si="14"/>
        <v>139.01019</v>
      </c>
      <c r="BD8" s="67">
        <f t="shared" si="15"/>
        <v>0.135752138671875</v>
      </c>
      <c r="BE8" s="62">
        <f t="shared" si="16"/>
        <v>0.24516788359788358</v>
      </c>
      <c r="BF8" s="62">
        <f t="shared" si="17"/>
        <v>0.5890262288135593</v>
      </c>
      <c r="BG8" s="67">
        <f t="shared" si="18"/>
        <v>0.010628502943650127</v>
      </c>
      <c r="BH8" s="54">
        <v>270879274</v>
      </c>
      <c r="BI8" s="54">
        <f t="shared" si="19"/>
        <v>20811.253380454826</v>
      </c>
      <c r="BJ8" s="174">
        <f t="shared" si="20"/>
        <v>0.0022183674604574133</v>
      </c>
      <c r="BK8" s="55">
        <v>13016</v>
      </c>
      <c r="BL8" s="174">
        <f t="shared" si="21"/>
        <v>0.0020198236316571663</v>
      </c>
      <c r="BM8" s="55">
        <f t="shared" si="22"/>
        <v>109.82976066268478</v>
      </c>
      <c r="BN8" s="174">
        <f t="shared" si="23"/>
        <v>0.0015280142662234266</v>
      </c>
      <c r="BO8" s="55">
        <f t="shared" si="24"/>
        <v>75.67992144505833</v>
      </c>
      <c r="BP8" s="174">
        <f t="shared" si="25"/>
        <v>0</v>
      </c>
      <c r="BQ8" s="55">
        <f t="shared" si="26"/>
        <v>0</v>
      </c>
      <c r="BR8" s="174">
        <f t="shared" si="27"/>
        <v>0</v>
      </c>
      <c r="BS8" s="55">
        <f t="shared" si="28"/>
        <v>0</v>
      </c>
      <c r="BT8" s="174">
        <f t="shared" si="29"/>
        <v>0.001733150700248791</v>
      </c>
      <c r="BU8" s="55">
        <f t="shared" si="30"/>
        <v>85.8399765935807</v>
      </c>
      <c r="BV8" s="174">
        <f t="shared" si="31"/>
        <v>0.0007968434716670737</v>
      </c>
      <c r="BW8" s="174">
        <f t="shared" si="32"/>
        <v>0.0020190484306101264</v>
      </c>
      <c r="BX8" s="55">
        <f t="shared" si="33"/>
        <v>39.46628815764857</v>
      </c>
    </row>
    <row r="9" spans="1:76" ht="12">
      <c r="A9" s="11"/>
      <c r="B9" s="26" t="s">
        <v>844</v>
      </c>
      <c r="C9" s="34">
        <v>73001</v>
      </c>
      <c r="D9" s="49" t="s">
        <v>505</v>
      </c>
      <c r="E9" s="112">
        <v>703</v>
      </c>
      <c r="F9" s="113">
        <v>513</v>
      </c>
      <c r="G9" s="113">
        <v>468</v>
      </c>
      <c r="H9" s="113">
        <v>342</v>
      </c>
      <c r="I9" s="113">
        <v>189</v>
      </c>
      <c r="J9" s="114">
        <v>85</v>
      </c>
      <c r="K9" s="113"/>
      <c r="L9" s="112">
        <v>2300</v>
      </c>
      <c r="M9" s="113">
        <v>1597</v>
      </c>
      <c r="N9" s="113">
        <v>1084</v>
      </c>
      <c r="O9" s="113">
        <v>616</v>
      </c>
      <c r="P9" s="113">
        <v>274</v>
      </c>
      <c r="Q9" s="114">
        <v>85</v>
      </c>
      <c r="R9" s="114"/>
      <c r="S9" s="121">
        <v>0.200768156424581</v>
      </c>
      <c r="T9" s="121">
        <v>0.13940293296089384</v>
      </c>
      <c r="U9" s="121">
        <v>0.09462290502793295</v>
      </c>
      <c r="V9" s="121">
        <v>0.05377094972067039</v>
      </c>
      <c r="W9" s="121">
        <v>0.02391759776536313</v>
      </c>
      <c r="X9" s="121">
        <v>0.007419692737430168</v>
      </c>
      <c r="Y9" s="128"/>
      <c r="Z9" s="187">
        <v>11456</v>
      </c>
      <c r="AA9" s="187">
        <v>1</v>
      </c>
      <c r="AB9" s="57">
        <v>183</v>
      </c>
      <c r="AC9" s="53"/>
      <c r="AD9" s="53">
        <v>87</v>
      </c>
      <c r="AE9" s="55">
        <f t="shared" si="0"/>
        <v>87</v>
      </c>
      <c r="AF9" s="53"/>
      <c r="AG9" s="53"/>
      <c r="AH9" s="55"/>
      <c r="AI9" s="86">
        <f t="shared" si="1"/>
        <v>87</v>
      </c>
      <c r="AJ9" s="101">
        <f t="shared" si="2"/>
        <v>0</v>
      </c>
      <c r="AK9" s="102">
        <f t="shared" si="3"/>
        <v>1</v>
      </c>
      <c r="AL9" s="67">
        <f t="shared" si="4"/>
        <v>1</v>
      </c>
      <c r="AM9" s="101">
        <f t="shared" si="5"/>
        <v>0</v>
      </c>
      <c r="AN9" s="102">
        <f t="shared" si="6"/>
        <v>0</v>
      </c>
      <c r="AO9" s="67">
        <f t="shared" si="7"/>
        <v>0</v>
      </c>
      <c r="AP9" s="62">
        <f t="shared" si="8"/>
        <v>1</v>
      </c>
      <c r="AQ9" s="62">
        <f t="shared" si="9"/>
        <v>0.47540983606557374</v>
      </c>
      <c r="AR9" s="67">
        <f t="shared" si="10"/>
        <v>0.1688191881918819</v>
      </c>
      <c r="AS9" s="67">
        <f t="shared" si="11"/>
        <v>0.08025830258302583</v>
      </c>
      <c r="AT9" s="62"/>
      <c r="AU9" s="54" t="s">
        <v>476</v>
      </c>
      <c r="AV9" s="54" t="s">
        <v>476</v>
      </c>
      <c r="AW9" s="55" t="s">
        <v>476</v>
      </c>
      <c r="AX9" s="54" t="s">
        <v>474</v>
      </c>
      <c r="AY9" s="54" t="s">
        <v>1117</v>
      </c>
      <c r="AZ9" s="54"/>
      <c r="BA9" s="55">
        <f t="shared" si="12"/>
        <v>-33.70827</v>
      </c>
      <c r="BB9" s="55">
        <f t="shared" si="13"/>
        <v>62.29173</v>
      </c>
      <c r="BC9" s="55">
        <f t="shared" si="14"/>
        <v>149.29173</v>
      </c>
      <c r="BD9" s="67">
        <f t="shared" si="15"/>
        <v>0.13772299815498154</v>
      </c>
      <c r="BE9" s="62">
        <f t="shared" si="16"/>
        <v>0.24235670454545455</v>
      </c>
      <c r="BF9" s="62">
        <f t="shared" si="17"/>
        <v>0.5448603284671533</v>
      </c>
      <c r="BG9" s="67">
        <f t="shared" si="18"/>
        <v>0.013031750174581006</v>
      </c>
      <c r="BH9" s="54">
        <v>222974625</v>
      </c>
      <c r="BI9" s="54">
        <f t="shared" si="19"/>
        <v>19523.213816653533</v>
      </c>
      <c r="BJ9" s="174">
        <f t="shared" si="20"/>
        <v>0.001826052046372858</v>
      </c>
      <c r="BK9" s="55">
        <v>11421</v>
      </c>
      <c r="BL9" s="174">
        <f t="shared" si="21"/>
        <v>0.0017723114395479791</v>
      </c>
      <c r="BM9" s="55">
        <f t="shared" si="22"/>
        <v>103.03223268922675</v>
      </c>
      <c r="BN9" s="174">
        <f t="shared" si="23"/>
        <v>0.001641030008441654</v>
      </c>
      <c r="BO9" s="55">
        <f t="shared" si="24"/>
        <v>92.79216788410771</v>
      </c>
      <c r="BP9" s="174">
        <f t="shared" si="25"/>
        <v>0</v>
      </c>
      <c r="BQ9" s="55">
        <f t="shared" si="26"/>
        <v>0</v>
      </c>
      <c r="BR9" s="174">
        <f t="shared" si="27"/>
        <v>0</v>
      </c>
      <c r="BS9" s="55">
        <f t="shared" si="28"/>
        <v>0</v>
      </c>
      <c r="BT9" s="174">
        <f t="shared" si="29"/>
        <v>0.0024320017890587875</v>
      </c>
      <c r="BU9" s="55">
        <f t="shared" si="30"/>
        <v>137.517727978109</v>
      </c>
      <c r="BV9" s="174">
        <f t="shared" si="31"/>
        <v>0.0011181513231457323</v>
      </c>
      <c r="BW9" s="174">
        <f t="shared" si="32"/>
        <v>0.001768500559757597</v>
      </c>
      <c r="BX9" s="55">
        <f t="shared" si="33"/>
        <v>63.22595245878768</v>
      </c>
    </row>
    <row r="10" spans="1:76" ht="12">
      <c r="A10" s="11"/>
      <c r="B10" s="26" t="s">
        <v>842</v>
      </c>
      <c r="C10" s="34">
        <v>38002</v>
      </c>
      <c r="D10" s="49" t="s">
        <v>506</v>
      </c>
      <c r="E10" s="112">
        <v>239</v>
      </c>
      <c r="F10" s="113">
        <v>177</v>
      </c>
      <c r="G10" s="113">
        <v>166</v>
      </c>
      <c r="H10" s="113">
        <v>161</v>
      </c>
      <c r="I10" s="113">
        <v>102</v>
      </c>
      <c r="J10" s="114">
        <v>62</v>
      </c>
      <c r="K10" s="113"/>
      <c r="L10" s="112">
        <v>907</v>
      </c>
      <c r="M10" s="113">
        <v>668</v>
      </c>
      <c r="N10" s="113">
        <v>491</v>
      </c>
      <c r="O10" s="113">
        <v>325</v>
      </c>
      <c r="P10" s="113">
        <v>164</v>
      </c>
      <c r="Q10" s="114">
        <v>62</v>
      </c>
      <c r="R10" s="114"/>
      <c r="S10" s="121">
        <v>0.1799960309585235</v>
      </c>
      <c r="T10" s="121">
        <v>0.13256598531454653</v>
      </c>
      <c r="U10" s="121">
        <v>0.0974399682476682</v>
      </c>
      <c r="V10" s="121">
        <v>0.06449692399285573</v>
      </c>
      <c r="W10" s="121">
        <v>0.03254614010716412</v>
      </c>
      <c r="X10" s="121">
        <v>0.012304028577098631</v>
      </c>
      <c r="Y10" s="128"/>
      <c r="Z10" s="187">
        <v>5039</v>
      </c>
      <c r="AA10" s="187">
        <v>1</v>
      </c>
      <c r="AB10" s="20">
        <v>76</v>
      </c>
      <c r="AC10" s="53">
        <v>69</v>
      </c>
      <c r="AD10" s="53"/>
      <c r="AE10" s="55">
        <f t="shared" si="0"/>
        <v>69</v>
      </c>
      <c r="AF10" s="53"/>
      <c r="AG10" s="53"/>
      <c r="AH10" s="55"/>
      <c r="AI10" s="86">
        <f t="shared" si="1"/>
        <v>69</v>
      </c>
      <c r="AJ10" s="101">
        <f t="shared" si="2"/>
        <v>1</v>
      </c>
      <c r="AK10" s="102">
        <f t="shared" si="3"/>
        <v>0</v>
      </c>
      <c r="AL10" s="67">
        <f t="shared" si="4"/>
        <v>1</v>
      </c>
      <c r="AM10" s="101">
        <f t="shared" si="5"/>
        <v>0</v>
      </c>
      <c r="AN10" s="102">
        <f t="shared" si="6"/>
        <v>0</v>
      </c>
      <c r="AO10" s="67">
        <f t="shared" si="7"/>
        <v>0</v>
      </c>
      <c r="AP10" s="62">
        <f t="shared" si="8"/>
        <v>1</v>
      </c>
      <c r="AQ10" s="62">
        <f t="shared" si="9"/>
        <v>0.9078947368421053</v>
      </c>
      <c r="AR10" s="67">
        <f t="shared" si="10"/>
        <v>0.15478615071283094</v>
      </c>
      <c r="AS10" s="67">
        <f t="shared" si="11"/>
        <v>0.14052953156822812</v>
      </c>
      <c r="AT10" s="62"/>
      <c r="AU10" s="54" t="s">
        <v>443</v>
      </c>
      <c r="AV10" s="54" t="s">
        <v>448</v>
      </c>
      <c r="AW10" s="55" t="s">
        <v>448</v>
      </c>
      <c r="AX10" s="54" t="s">
        <v>448</v>
      </c>
      <c r="AY10" s="54" t="s">
        <v>243</v>
      </c>
      <c r="AZ10" s="54"/>
      <c r="BA10" s="55">
        <f t="shared" si="12"/>
        <v>0.8707399999999978</v>
      </c>
      <c r="BB10" s="55">
        <f t="shared" si="13"/>
        <v>7.870739999999998</v>
      </c>
      <c r="BC10" s="55">
        <f t="shared" si="14"/>
        <v>76.87074</v>
      </c>
      <c r="BD10" s="67">
        <f t="shared" si="15"/>
        <v>0.15655955193482687</v>
      </c>
      <c r="BE10" s="62">
        <f t="shared" si="16"/>
        <v>0.23652535384615384</v>
      </c>
      <c r="BF10" s="62">
        <f t="shared" si="17"/>
        <v>0.4687240243902439</v>
      </c>
      <c r="BG10" s="67">
        <f t="shared" si="18"/>
        <v>0.015255157769398689</v>
      </c>
      <c r="BH10" s="54">
        <v>78328661</v>
      </c>
      <c r="BI10" s="54">
        <f t="shared" si="19"/>
        <v>15650.082117882117</v>
      </c>
      <c r="BJ10" s="174">
        <f t="shared" si="20"/>
        <v>0.0006414730452341645</v>
      </c>
      <c r="BK10" s="55">
        <v>5005</v>
      </c>
      <c r="BL10" s="174">
        <f t="shared" si="21"/>
        <v>0.0007766761890322769</v>
      </c>
      <c r="BM10" s="55">
        <f t="shared" si="22"/>
        <v>82.59208332798605</v>
      </c>
      <c r="BN10" s="174">
        <f t="shared" si="23"/>
        <v>0.0008449710584177448</v>
      </c>
      <c r="BO10" s="55">
        <f t="shared" si="24"/>
        <v>108.62387184168887</v>
      </c>
      <c r="BP10" s="174">
        <f t="shared" si="25"/>
        <v>0</v>
      </c>
      <c r="BQ10" s="55">
        <f t="shared" si="26"/>
        <v>0</v>
      </c>
      <c r="BR10" s="174">
        <f t="shared" si="27"/>
        <v>0.0027841665657910666</v>
      </c>
      <c r="BS10" s="55">
        <f t="shared" si="28"/>
        <v>357.9139773079507</v>
      </c>
      <c r="BT10" s="174">
        <f t="shared" si="29"/>
        <v>0</v>
      </c>
      <c r="BU10" s="55">
        <f t="shared" si="30"/>
        <v>0</v>
      </c>
      <c r="BV10" s="174">
        <f t="shared" si="31"/>
        <v>0.0008868096700810982</v>
      </c>
      <c r="BW10" s="174">
        <f t="shared" si="32"/>
        <v>0.0007778870740763382</v>
      </c>
      <c r="BX10" s="55">
        <f t="shared" si="33"/>
        <v>114.00236610617223</v>
      </c>
    </row>
    <row r="11" spans="1:76" ht="12">
      <c r="A11" s="11"/>
      <c r="B11" s="26" t="s">
        <v>840</v>
      </c>
      <c r="C11" s="34">
        <v>11002</v>
      </c>
      <c r="D11" s="49" t="s">
        <v>507</v>
      </c>
      <c r="E11" s="112">
        <v>22789</v>
      </c>
      <c r="F11" s="113">
        <v>18380</v>
      </c>
      <c r="G11" s="113">
        <v>16819</v>
      </c>
      <c r="H11" s="113">
        <v>14319</v>
      </c>
      <c r="I11" s="113">
        <v>9465</v>
      </c>
      <c r="J11" s="114">
        <v>4924</v>
      </c>
      <c r="K11" s="113"/>
      <c r="L11" s="112">
        <v>86696</v>
      </c>
      <c r="M11" s="113">
        <v>63907</v>
      </c>
      <c r="N11" s="113">
        <v>45527</v>
      </c>
      <c r="O11" s="113">
        <v>28708</v>
      </c>
      <c r="P11" s="113">
        <v>14389</v>
      </c>
      <c r="Q11" s="114">
        <v>4924</v>
      </c>
      <c r="R11" s="114"/>
      <c r="S11" s="121">
        <v>0.1676769005225881</v>
      </c>
      <c r="T11" s="121">
        <v>0.1236011774672077</v>
      </c>
      <c r="U11" s="121">
        <v>0.08805280808909141</v>
      </c>
      <c r="V11" s="121">
        <v>0.05552353580560187</v>
      </c>
      <c r="W11" s="121">
        <v>0.02782946066277014</v>
      </c>
      <c r="X11" s="121">
        <v>0.00952340428823964</v>
      </c>
      <c r="Y11" s="128"/>
      <c r="Z11" s="187">
        <v>517042</v>
      </c>
      <c r="AA11" s="187">
        <v>3</v>
      </c>
      <c r="AB11" s="59">
        <v>6683</v>
      </c>
      <c r="AC11" s="53">
        <v>2810</v>
      </c>
      <c r="AD11" s="53">
        <v>1745</v>
      </c>
      <c r="AE11" s="55">
        <f t="shared" si="0"/>
        <v>4555</v>
      </c>
      <c r="AF11" s="53">
        <v>992</v>
      </c>
      <c r="AG11" s="53">
        <v>554</v>
      </c>
      <c r="AH11" s="55">
        <f>SUM(AF11:AG11)</f>
        <v>1546</v>
      </c>
      <c r="AI11" s="86">
        <f t="shared" si="1"/>
        <v>6101</v>
      </c>
      <c r="AJ11" s="101">
        <f t="shared" si="2"/>
        <v>0.4605802327487297</v>
      </c>
      <c r="AK11" s="102">
        <f t="shared" si="3"/>
        <v>0.28601868546139975</v>
      </c>
      <c r="AL11" s="67">
        <f t="shared" si="4"/>
        <v>0.7465989182101295</v>
      </c>
      <c r="AM11" s="101">
        <f t="shared" si="5"/>
        <v>0.16259629568923128</v>
      </c>
      <c r="AN11" s="102">
        <f t="shared" si="6"/>
        <v>0.09080478610063925</v>
      </c>
      <c r="AO11" s="67">
        <f t="shared" si="7"/>
        <v>0.25340108178987053</v>
      </c>
      <c r="AP11" s="62">
        <f t="shared" si="8"/>
        <v>1</v>
      </c>
      <c r="AQ11" s="62">
        <f t="shared" si="9"/>
        <v>0.912913362262457</v>
      </c>
      <c r="AR11" s="67">
        <f t="shared" si="10"/>
        <v>0.1467920135304325</v>
      </c>
      <c r="AS11" s="67">
        <f t="shared" si="11"/>
        <v>0.1340083906253432</v>
      </c>
      <c r="AT11" s="62"/>
      <c r="AU11" s="54" t="s">
        <v>1029</v>
      </c>
      <c r="AV11" s="54" t="s">
        <v>1029</v>
      </c>
      <c r="AW11" s="55" t="s">
        <v>1029</v>
      </c>
      <c r="AX11" s="54" t="s">
        <v>1029</v>
      </c>
      <c r="AY11" s="54" t="s">
        <v>1029</v>
      </c>
      <c r="AZ11" s="54"/>
      <c r="BA11" s="55">
        <f t="shared" si="12"/>
        <v>180.46191999999974</v>
      </c>
      <c r="BB11" s="55">
        <f t="shared" si="13"/>
        <v>762.4619199999997</v>
      </c>
      <c r="BC11" s="55">
        <f t="shared" si="14"/>
        <v>6863.46192</v>
      </c>
      <c r="BD11" s="67">
        <f t="shared" si="15"/>
        <v>0.15075585740329914</v>
      </c>
      <c r="BE11" s="62">
        <f t="shared" si="16"/>
        <v>0.23907837257907202</v>
      </c>
      <c r="BF11" s="62">
        <f t="shared" si="17"/>
        <v>0.4769936701647091</v>
      </c>
      <c r="BG11" s="67">
        <f t="shared" si="18"/>
        <v>0.01327447658023913</v>
      </c>
      <c r="BH11" s="54">
        <v>8019636468</v>
      </c>
      <c r="BI11" s="54">
        <f t="shared" si="19"/>
        <v>15615.469104503767</v>
      </c>
      <c r="BJ11" s="174">
        <f t="shared" si="20"/>
        <v>0.06567686158708776</v>
      </c>
      <c r="BK11" s="55">
        <v>513570</v>
      </c>
      <c r="BL11" s="174">
        <f t="shared" si="21"/>
        <v>0.0796958222580033</v>
      </c>
      <c r="BM11" s="55">
        <f t="shared" si="22"/>
        <v>82.40941585930156</v>
      </c>
      <c r="BN11" s="174">
        <f t="shared" si="23"/>
        <v>0.07544387738367403</v>
      </c>
      <c r="BO11" s="55">
        <f t="shared" si="24"/>
        <v>94.52049363329732</v>
      </c>
      <c r="BP11" s="174">
        <f t="shared" si="25"/>
        <v>0.08961799315981682</v>
      </c>
      <c r="BQ11" s="55">
        <f t="shared" si="26"/>
        <v>112.27865329366551</v>
      </c>
      <c r="BR11" s="174">
        <f t="shared" si="27"/>
        <v>0.11338417463583908</v>
      </c>
      <c r="BS11" s="55">
        <f t="shared" si="28"/>
        <v>142.05431280103684</v>
      </c>
      <c r="BT11" s="174">
        <f t="shared" si="29"/>
        <v>0.04877980599893775</v>
      </c>
      <c r="BU11" s="55">
        <f t="shared" si="30"/>
        <v>61.1141884835551</v>
      </c>
      <c r="BV11" s="174">
        <f t="shared" si="31"/>
        <v>0.07841196807485187</v>
      </c>
      <c r="BW11" s="174">
        <f t="shared" si="32"/>
        <v>0.07981748135633619</v>
      </c>
      <c r="BX11" s="55">
        <f t="shared" si="33"/>
        <v>98.23909091391951</v>
      </c>
    </row>
    <row r="12" spans="1:76" ht="12">
      <c r="A12" s="11"/>
      <c r="B12" s="26" t="s">
        <v>842</v>
      </c>
      <c r="C12" s="34">
        <v>34002</v>
      </c>
      <c r="D12" s="49" t="s">
        <v>508</v>
      </c>
      <c r="E12" s="112">
        <v>814</v>
      </c>
      <c r="F12" s="113">
        <v>638</v>
      </c>
      <c r="G12" s="113">
        <v>539</v>
      </c>
      <c r="H12" s="113">
        <v>457</v>
      </c>
      <c r="I12" s="113">
        <v>291</v>
      </c>
      <c r="J12" s="114">
        <v>118</v>
      </c>
      <c r="K12" s="113"/>
      <c r="L12" s="112">
        <v>2857</v>
      </c>
      <c r="M12" s="113">
        <v>2043</v>
      </c>
      <c r="N12" s="113">
        <v>1405</v>
      </c>
      <c r="O12" s="113">
        <v>866</v>
      </c>
      <c r="P12" s="113">
        <v>409</v>
      </c>
      <c r="Q12" s="114">
        <v>118</v>
      </c>
      <c r="R12" s="114"/>
      <c r="S12" s="121">
        <v>0.19583247652340804</v>
      </c>
      <c r="T12" s="121">
        <v>0.14003701418877237</v>
      </c>
      <c r="U12" s="121">
        <v>0.09630543560216602</v>
      </c>
      <c r="V12" s="121">
        <v>0.05935979162382617</v>
      </c>
      <c r="W12" s="121">
        <v>0.02803482075536363</v>
      </c>
      <c r="X12" s="121">
        <v>0.008088285694701488</v>
      </c>
      <c r="Y12" s="128"/>
      <c r="Z12" s="187">
        <v>14589</v>
      </c>
      <c r="AA12" s="187">
        <v>1</v>
      </c>
      <c r="AB12" s="20">
        <v>240</v>
      </c>
      <c r="AC12" s="53"/>
      <c r="AD12" s="53">
        <v>75</v>
      </c>
      <c r="AE12" s="55">
        <f t="shared" si="0"/>
        <v>75</v>
      </c>
      <c r="AF12" s="53">
        <v>112</v>
      </c>
      <c r="AG12" s="53"/>
      <c r="AH12" s="55">
        <f>SUM(AF12:AG12)</f>
        <v>112</v>
      </c>
      <c r="AI12" s="86">
        <f t="shared" si="1"/>
        <v>187</v>
      </c>
      <c r="AJ12" s="101">
        <f t="shared" si="2"/>
        <v>0</v>
      </c>
      <c r="AK12" s="102">
        <f t="shared" si="3"/>
        <v>0.40106951871657753</v>
      </c>
      <c r="AL12" s="67">
        <f t="shared" si="4"/>
        <v>0.40106951871657753</v>
      </c>
      <c r="AM12" s="101">
        <f t="shared" si="5"/>
        <v>0.5989304812834224</v>
      </c>
      <c r="AN12" s="102">
        <f t="shared" si="6"/>
        <v>0</v>
      </c>
      <c r="AO12" s="67">
        <f t="shared" si="7"/>
        <v>0.5989304812834224</v>
      </c>
      <c r="AP12" s="62">
        <f t="shared" si="8"/>
        <v>1</v>
      </c>
      <c r="AQ12" s="62">
        <f t="shared" si="9"/>
        <v>0.7791666666666667</v>
      </c>
      <c r="AR12" s="67">
        <f t="shared" si="10"/>
        <v>0.1708185053380783</v>
      </c>
      <c r="AS12" s="67">
        <f t="shared" si="11"/>
        <v>0.13309608540925266</v>
      </c>
      <c r="AT12" s="62"/>
      <c r="AU12" s="54" t="s">
        <v>430</v>
      </c>
      <c r="AV12" s="54" t="s">
        <v>439</v>
      </c>
      <c r="AW12" s="55" t="s">
        <v>439</v>
      </c>
      <c r="AX12" s="54" t="s">
        <v>439</v>
      </c>
      <c r="AY12" s="54" t="s">
        <v>1799</v>
      </c>
      <c r="AZ12" s="54"/>
      <c r="BA12" s="55">
        <f t="shared" si="12"/>
        <v>-35.19633000000002</v>
      </c>
      <c r="BB12" s="55">
        <f t="shared" si="13"/>
        <v>17.803669999999983</v>
      </c>
      <c r="BC12" s="55">
        <f t="shared" si="14"/>
        <v>204.80366999999998</v>
      </c>
      <c r="BD12" s="67">
        <f t="shared" si="15"/>
        <v>0.14576773665480425</v>
      </c>
      <c r="BE12" s="62">
        <f t="shared" si="16"/>
        <v>0.2364938452655889</v>
      </c>
      <c r="BF12" s="62">
        <f t="shared" si="17"/>
        <v>0.5007424694376528</v>
      </c>
      <c r="BG12" s="67">
        <f t="shared" si="18"/>
        <v>0.014038225375282746</v>
      </c>
      <c r="BH12" s="54">
        <v>275398305</v>
      </c>
      <c r="BI12" s="54">
        <f t="shared" si="19"/>
        <v>18905.62950504565</v>
      </c>
      <c r="BJ12" s="174">
        <f t="shared" si="20"/>
        <v>0.0022553760922924145</v>
      </c>
      <c r="BK12" s="55">
        <v>14567</v>
      </c>
      <c r="BL12" s="174">
        <f t="shared" si="21"/>
        <v>0.0022605079012254104</v>
      </c>
      <c r="BM12" s="55">
        <f t="shared" si="22"/>
        <v>99.77297982766554</v>
      </c>
      <c r="BN12" s="174">
        <f t="shared" si="23"/>
        <v>0.0022512229465689875</v>
      </c>
      <c r="BO12" s="55">
        <f t="shared" si="24"/>
        <v>99.9587429445224</v>
      </c>
      <c r="BP12" s="174">
        <f t="shared" si="25"/>
        <v>0.006492377253492551</v>
      </c>
      <c r="BQ12" s="55">
        <f t="shared" si="26"/>
        <v>288.2743665925222</v>
      </c>
      <c r="BR12" s="174">
        <f t="shared" si="27"/>
        <v>0</v>
      </c>
      <c r="BS12" s="55">
        <f t="shared" si="28"/>
        <v>0</v>
      </c>
      <c r="BT12" s="174">
        <f t="shared" si="29"/>
        <v>0.0020965532664299893</v>
      </c>
      <c r="BU12" s="55">
        <f t="shared" si="30"/>
        <v>93.09110381447154</v>
      </c>
      <c r="BV12" s="174">
        <f t="shared" si="31"/>
        <v>0.002403382729060367</v>
      </c>
      <c r="BW12" s="174">
        <f t="shared" si="32"/>
        <v>0.0022521521182178404</v>
      </c>
      <c r="BX12" s="55">
        <f t="shared" si="33"/>
        <v>106.71493766425502</v>
      </c>
    </row>
    <row r="13" spans="1:76" ht="12">
      <c r="A13" s="11"/>
      <c r="B13" s="26" t="s">
        <v>842</v>
      </c>
      <c r="C13" s="34">
        <v>37020</v>
      </c>
      <c r="D13" s="49" t="s">
        <v>509</v>
      </c>
      <c r="E13" s="112">
        <v>531</v>
      </c>
      <c r="F13" s="113">
        <v>410</v>
      </c>
      <c r="G13" s="113">
        <v>341</v>
      </c>
      <c r="H13" s="113">
        <v>343</v>
      </c>
      <c r="I13" s="113">
        <v>211</v>
      </c>
      <c r="J13" s="114">
        <v>110</v>
      </c>
      <c r="K13" s="113"/>
      <c r="L13" s="112">
        <v>1946</v>
      </c>
      <c r="M13" s="113">
        <v>1415</v>
      </c>
      <c r="N13" s="113">
        <v>1005</v>
      </c>
      <c r="O13" s="113">
        <v>664</v>
      </c>
      <c r="P13" s="113">
        <v>321</v>
      </c>
      <c r="Q13" s="114">
        <v>110</v>
      </c>
      <c r="R13" s="114"/>
      <c r="S13" s="121">
        <v>0.21495636805478846</v>
      </c>
      <c r="T13" s="121">
        <v>0.15630177841599469</v>
      </c>
      <c r="U13" s="121">
        <v>0.11101292389263227</v>
      </c>
      <c r="V13" s="121">
        <v>0.07334585220368939</v>
      </c>
      <c r="W13" s="121">
        <v>0.035457859273169114</v>
      </c>
      <c r="X13" s="121">
        <v>0.012150668286755772</v>
      </c>
      <c r="Y13" s="128"/>
      <c r="Z13" s="187">
        <v>9053</v>
      </c>
      <c r="AA13" s="187">
        <v>1</v>
      </c>
      <c r="AB13" s="20">
        <v>166</v>
      </c>
      <c r="AC13" s="53"/>
      <c r="AD13" s="53">
        <v>104</v>
      </c>
      <c r="AE13" s="55">
        <f t="shared" si="0"/>
        <v>104</v>
      </c>
      <c r="AF13" s="53"/>
      <c r="AG13" s="53"/>
      <c r="AH13" s="55"/>
      <c r="AI13" s="86">
        <f t="shared" si="1"/>
        <v>104</v>
      </c>
      <c r="AJ13" s="101">
        <f t="shared" si="2"/>
        <v>0</v>
      </c>
      <c r="AK13" s="102">
        <f t="shared" si="3"/>
        <v>1</v>
      </c>
      <c r="AL13" s="67">
        <f t="shared" si="4"/>
        <v>1</v>
      </c>
      <c r="AM13" s="101">
        <f t="shared" si="5"/>
        <v>0</v>
      </c>
      <c r="AN13" s="102">
        <f t="shared" si="6"/>
        <v>0</v>
      </c>
      <c r="AO13" s="67">
        <f t="shared" si="7"/>
        <v>0</v>
      </c>
      <c r="AP13" s="62">
        <f t="shared" si="8"/>
        <v>1</v>
      </c>
      <c r="AQ13" s="62">
        <f t="shared" si="9"/>
        <v>0.6265060240963856</v>
      </c>
      <c r="AR13" s="67">
        <f t="shared" si="10"/>
        <v>0.16517412935323383</v>
      </c>
      <c r="AS13" s="67">
        <f t="shared" si="11"/>
        <v>0.10348258706467661</v>
      </c>
      <c r="AT13" s="62"/>
      <c r="AU13" s="54" t="s">
        <v>446</v>
      </c>
      <c r="AV13" s="54" t="s">
        <v>446</v>
      </c>
      <c r="AW13" s="55" t="s">
        <v>446</v>
      </c>
      <c r="AX13" s="54" t="s">
        <v>446</v>
      </c>
      <c r="AY13" s="54" t="s">
        <v>2323</v>
      </c>
      <c r="AZ13" s="54"/>
      <c r="BA13" s="55">
        <f t="shared" si="12"/>
        <v>-11.106819999999999</v>
      </c>
      <c r="BB13" s="55">
        <f t="shared" si="13"/>
        <v>50.89318</v>
      </c>
      <c r="BC13" s="55">
        <f t="shared" si="14"/>
        <v>154.89318</v>
      </c>
      <c r="BD13" s="67">
        <f t="shared" si="15"/>
        <v>0.1541225671641791</v>
      </c>
      <c r="BE13" s="62">
        <f t="shared" si="16"/>
        <v>0.23327286144578313</v>
      </c>
      <c r="BF13" s="62">
        <f t="shared" si="17"/>
        <v>0.4825332710280374</v>
      </c>
      <c r="BG13" s="67">
        <f t="shared" si="18"/>
        <v>0.01710959681873412</v>
      </c>
      <c r="BH13" s="54">
        <v>160126118</v>
      </c>
      <c r="BI13" s="54">
        <f t="shared" si="19"/>
        <v>17660.319620602182</v>
      </c>
      <c r="BJ13" s="174">
        <f t="shared" si="20"/>
        <v>0.0013113538163889353</v>
      </c>
      <c r="BK13" s="55">
        <v>9067</v>
      </c>
      <c r="BL13" s="174">
        <f t="shared" si="21"/>
        <v>0.0014070175836075236</v>
      </c>
      <c r="BM13" s="55">
        <f t="shared" si="22"/>
        <v>93.20095439224639</v>
      </c>
      <c r="BN13" s="174">
        <f t="shared" si="23"/>
        <v>0.0017026017213609532</v>
      </c>
      <c r="BO13" s="55">
        <f t="shared" si="24"/>
        <v>121.82834685782468</v>
      </c>
      <c r="BP13" s="174">
        <f t="shared" si="25"/>
        <v>0</v>
      </c>
      <c r="BQ13" s="55">
        <f t="shared" si="26"/>
        <v>0</v>
      </c>
      <c r="BR13" s="174">
        <f t="shared" si="27"/>
        <v>0</v>
      </c>
      <c r="BS13" s="55">
        <f t="shared" si="28"/>
        <v>0</v>
      </c>
      <c r="BT13" s="174">
        <f t="shared" si="29"/>
        <v>0.0029072205294495847</v>
      </c>
      <c r="BU13" s="55">
        <f t="shared" si="30"/>
        <v>208.0239122340731</v>
      </c>
      <c r="BV13" s="174">
        <f t="shared" si="31"/>
        <v>0.0013366406621512204</v>
      </c>
      <c r="BW13" s="174">
        <f t="shared" si="32"/>
        <v>0.0013975415125249235</v>
      </c>
      <c r="BX13" s="55">
        <f t="shared" si="33"/>
        <v>95.64228684243703</v>
      </c>
    </row>
    <row r="14" spans="1:76" ht="12">
      <c r="A14" s="11"/>
      <c r="B14" s="26" t="s">
        <v>840</v>
      </c>
      <c r="C14" s="34">
        <v>13001</v>
      </c>
      <c r="D14" s="49" t="s">
        <v>510</v>
      </c>
      <c r="E14" s="112">
        <v>740</v>
      </c>
      <c r="F14" s="113">
        <v>577</v>
      </c>
      <c r="G14" s="113">
        <v>468</v>
      </c>
      <c r="H14" s="113">
        <v>341</v>
      </c>
      <c r="I14" s="113">
        <v>191</v>
      </c>
      <c r="J14" s="114">
        <v>69</v>
      </c>
      <c r="K14" s="113"/>
      <c r="L14" s="112">
        <v>2386</v>
      </c>
      <c r="M14" s="113">
        <v>1646</v>
      </c>
      <c r="N14" s="113">
        <v>1069</v>
      </c>
      <c r="O14" s="113">
        <v>601</v>
      </c>
      <c r="P14" s="113">
        <v>260</v>
      </c>
      <c r="Q14" s="114">
        <v>69</v>
      </c>
      <c r="R14" s="114"/>
      <c r="S14" s="121">
        <v>0.18155531882514078</v>
      </c>
      <c r="T14" s="121">
        <v>0.12524729873687415</v>
      </c>
      <c r="U14" s="121">
        <v>0.08134226145183382</v>
      </c>
      <c r="V14" s="121">
        <v>0.045731243341957085</v>
      </c>
      <c r="W14" s="121">
        <v>0.019783898949931517</v>
      </c>
      <c r="X14" s="121">
        <v>0.005250342413635672</v>
      </c>
      <c r="Y14" s="128"/>
      <c r="Z14" s="187">
        <v>13142</v>
      </c>
      <c r="AA14" s="187">
        <v>1</v>
      </c>
      <c r="AB14" s="58">
        <v>194</v>
      </c>
      <c r="AC14" s="53">
        <v>110</v>
      </c>
      <c r="AD14" s="53">
        <v>110</v>
      </c>
      <c r="AE14" s="55">
        <f t="shared" si="0"/>
        <v>220</v>
      </c>
      <c r="AF14" s="53"/>
      <c r="AG14" s="53"/>
      <c r="AH14" s="55"/>
      <c r="AI14" s="86">
        <f t="shared" si="1"/>
        <v>220</v>
      </c>
      <c r="AJ14" s="101">
        <f t="shared" si="2"/>
        <v>0.5</v>
      </c>
      <c r="AK14" s="102">
        <f t="shared" si="3"/>
        <v>0.5</v>
      </c>
      <c r="AL14" s="67">
        <f t="shared" si="4"/>
        <v>1</v>
      </c>
      <c r="AM14" s="101">
        <f t="shared" si="5"/>
        <v>0</v>
      </c>
      <c r="AN14" s="102">
        <f t="shared" si="6"/>
        <v>0</v>
      </c>
      <c r="AO14" s="67">
        <f t="shared" si="7"/>
        <v>0</v>
      </c>
      <c r="AP14" s="62">
        <f t="shared" si="8"/>
        <v>1</v>
      </c>
      <c r="AQ14" s="62">
        <f t="shared" si="9"/>
        <v>1.134020618556701</v>
      </c>
      <c r="AR14" s="67">
        <f t="shared" si="10"/>
        <v>0.1814780168381665</v>
      </c>
      <c r="AS14" s="67">
        <f t="shared" si="11"/>
        <v>0.205799812909261</v>
      </c>
      <c r="AT14" s="62"/>
      <c r="AU14" s="54" t="s">
        <v>2175</v>
      </c>
      <c r="AV14" s="54" t="s">
        <v>2175</v>
      </c>
      <c r="AW14" s="55" t="s">
        <v>2175</v>
      </c>
      <c r="AX14" s="54" t="s">
        <v>1375</v>
      </c>
      <c r="AY14" s="54" t="s">
        <v>1375</v>
      </c>
      <c r="AZ14" s="54"/>
      <c r="BA14" s="55">
        <f t="shared" si="12"/>
        <v>-48.65545999999998</v>
      </c>
      <c r="BB14" s="55">
        <f t="shared" si="13"/>
        <v>-74.65545999999998</v>
      </c>
      <c r="BC14" s="55">
        <f t="shared" si="14"/>
        <v>145.34454000000002</v>
      </c>
      <c r="BD14" s="67">
        <f t="shared" si="15"/>
        <v>0.13596308699719367</v>
      </c>
      <c r="BE14" s="62">
        <f t="shared" si="16"/>
        <v>0.24183783693843597</v>
      </c>
      <c r="BF14" s="62">
        <f t="shared" si="17"/>
        <v>0.5590174615384617</v>
      </c>
      <c r="BG14" s="67">
        <f t="shared" si="18"/>
        <v>0.011059544970324154</v>
      </c>
      <c r="BH14" s="54">
        <v>226515140</v>
      </c>
      <c r="BI14" s="54">
        <f t="shared" si="19"/>
        <v>17353.492683674252</v>
      </c>
      <c r="BJ14" s="174">
        <f t="shared" si="20"/>
        <v>0.0018550471154797745</v>
      </c>
      <c r="BK14" s="55">
        <v>13053</v>
      </c>
      <c r="BL14" s="174">
        <f t="shared" si="21"/>
        <v>0.0020255652937938686</v>
      </c>
      <c r="BM14" s="55">
        <f t="shared" si="22"/>
        <v>91.58169925025152</v>
      </c>
      <c r="BN14" s="174">
        <f t="shared" si="23"/>
        <v>0.0015976420911134753</v>
      </c>
      <c r="BO14" s="55">
        <f t="shared" si="24"/>
        <v>78.74914266004592</v>
      </c>
      <c r="BP14" s="174">
        <f t="shared" si="25"/>
        <v>0</v>
      </c>
      <c r="BQ14" s="55">
        <f t="shared" si="26"/>
        <v>0</v>
      </c>
      <c r="BR14" s="174">
        <f t="shared" si="27"/>
        <v>0.004438526409232135</v>
      </c>
      <c r="BS14" s="55">
        <f t="shared" si="28"/>
        <v>218.77875610888418</v>
      </c>
      <c r="BT14" s="174">
        <f t="shared" si="29"/>
        <v>0.003074944790763984</v>
      </c>
      <c r="BU14" s="55">
        <f t="shared" si="30"/>
        <v>151.5666539749665</v>
      </c>
      <c r="BV14" s="174">
        <f t="shared" si="31"/>
        <v>0.0028275090930121967</v>
      </c>
      <c r="BW14" s="174">
        <f t="shared" si="32"/>
        <v>0.002028773948702369</v>
      </c>
      <c r="BX14" s="55">
        <f t="shared" si="33"/>
        <v>139.37033718422444</v>
      </c>
    </row>
    <row r="15" spans="1:76" ht="12">
      <c r="A15" s="11"/>
      <c r="B15" s="26" t="s">
        <v>844</v>
      </c>
      <c r="C15" s="34">
        <v>71002</v>
      </c>
      <c r="D15" s="49" t="s">
        <v>511</v>
      </c>
      <c r="E15" s="112">
        <v>457</v>
      </c>
      <c r="F15" s="113">
        <v>341</v>
      </c>
      <c r="G15" s="113">
        <v>276</v>
      </c>
      <c r="H15" s="113">
        <v>222</v>
      </c>
      <c r="I15" s="113">
        <v>126</v>
      </c>
      <c r="J15" s="114">
        <v>35</v>
      </c>
      <c r="K15" s="113"/>
      <c r="L15" s="112">
        <v>1457</v>
      </c>
      <c r="M15" s="113">
        <v>1000</v>
      </c>
      <c r="N15" s="113">
        <v>659</v>
      </c>
      <c r="O15" s="113">
        <v>383</v>
      </c>
      <c r="P15" s="113">
        <v>161</v>
      </c>
      <c r="Q15" s="114">
        <v>35</v>
      </c>
      <c r="R15" s="114"/>
      <c r="S15" s="121">
        <v>0.17846643802057816</v>
      </c>
      <c r="T15" s="121">
        <v>0.1224889759921607</v>
      </c>
      <c r="U15" s="121">
        <v>0.08072023517883391</v>
      </c>
      <c r="V15" s="121">
        <v>0.04691327780499755</v>
      </c>
      <c r="W15" s="121">
        <v>0.019720725134737875</v>
      </c>
      <c r="X15" s="121">
        <v>0.004287114159725625</v>
      </c>
      <c r="Y15" s="128"/>
      <c r="Z15" s="187">
        <v>8164</v>
      </c>
      <c r="AA15" s="187">
        <v>1</v>
      </c>
      <c r="AB15" s="57">
        <v>94</v>
      </c>
      <c r="AC15" s="53"/>
      <c r="AD15" s="53"/>
      <c r="AE15" s="55">
        <f t="shared" si="0"/>
        <v>0</v>
      </c>
      <c r="AF15" s="53">
        <v>59</v>
      </c>
      <c r="AG15" s="53"/>
      <c r="AH15" s="55">
        <f>SUM(AF15:AG15)</f>
        <v>59</v>
      </c>
      <c r="AI15" s="86">
        <f t="shared" si="1"/>
        <v>59</v>
      </c>
      <c r="AJ15" s="101">
        <f t="shared" si="2"/>
        <v>0</v>
      </c>
      <c r="AK15" s="102">
        <f t="shared" si="3"/>
        <v>0</v>
      </c>
      <c r="AL15" s="67">
        <f t="shared" si="4"/>
        <v>0</v>
      </c>
      <c r="AM15" s="101">
        <f t="shared" si="5"/>
        <v>1</v>
      </c>
      <c r="AN15" s="102">
        <f t="shared" si="6"/>
        <v>0</v>
      </c>
      <c r="AO15" s="67">
        <f t="shared" si="7"/>
        <v>1</v>
      </c>
      <c r="AP15" s="62">
        <f t="shared" si="8"/>
        <v>1</v>
      </c>
      <c r="AQ15" s="62">
        <f t="shared" si="9"/>
        <v>0.6276595744680851</v>
      </c>
      <c r="AR15" s="67">
        <f t="shared" si="10"/>
        <v>0.1426403641881639</v>
      </c>
      <c r="AS15" s="67">
        <f t="shared" si="11"/>
        <v>0.08952959028831563</v>
      </c>
      <c r="AT15" s="62"/>
      <c r="AU15" s="54" t="s">
        <v>475</v>
      </c>
      <c r="AV15" s="54" t="s">
        <v>475</v>
      </c>
      <c r="AW15" s="55" t="s">
        <v>475</v>
      </c>
      <c r="AX15" s="54" t="s">
        <v>475</v>
      </c>
      <c r="AY15" s="54" t="s">
        <v>2306</v>
      </c>
      <c r="AZ15" s="54"/>
      <c r="BA15" s="55">
        <f t="shared" si="12"/>
        <v>-4.125520000000009</v>
      </c>
      <c r="BB15" s="55">
        <f t="shared" si="13"/>
        <v>30.87447999999999</v>
      </c>
      <c r="BC15" s="55">
        <f t="shared" si="14"/>
        <v>89.87447999999999</v>
      </c>
      <c r="BD15" s="67">
        <f t="shared" si="15"/>
        <v>0.13638009104704096</v>
      </c>
      <c r="BE15" s="62">
        <f t="shared" si="16"/>
        <v>0.23465921671018275</v>
      </c>
      <c r="BF15" s="62">
        <f t="shared" si="17"/>
        <v>0.5582265838509316</v>
      </c>
      <c r="BG15" s="67">
        <f t="shared" si="18"/>
        <v>0.011008633023027927</v>
      </c>
      <c r="BH15" s="54">
        <v>154671128</v>
      </c>
      <c r="BI15" s="54">
        <f t="shared" si="19"/>
        <v>19050.51459539352</v>
      </c>
      <c r="BJ15" s="174">
        <f t="shared" si="20"/>
        <v>0.0012666801426359535</v>
      </c>
      <c r="BK15" s="55">
        <v>8119</v>
      </c>
      <c r="BL15" s="174">
        <f t="shared" si="21"/>
        <v>0.0012599068888617497</v>
      </c>
      <c r="BM15" s="55">
        <f t="shared" si="22"/>
        <v>100.5375995507353</v>
      </c>
      <c r="BN15" s="174">
        <f t="shared" si="23"/>
        <v>0.0009879095022416128</v>
      </c>
      <c r="BO15" s="55">
        <f t="shared" si="24"/>
        <v>78.38662573810299</v>
      </c>
      <c r="BP15" s="174">
        <f t="shared" si="25"/>
        <v>0.0034200915888933977</v>
      </c>
      <c r="BQ15" s="55">
        <f t="shared" si="26"/>
        <v>271.3704431026459</v>
      </c>
      <c r="BR15" s="174">
        <f t="shared" si="27"/>
        <v>0</v>
      </c>
      <c r="BS15" s="55">
        <f t="shared" si="28"/>
        <v>0</v>
      </c>
      <c r="BT15" s="174">
        <f t="shared" si="29"/>
        <v>0</v>
      </c>
      <c r="BU15" s="55">
        <f t="shared" si="30"/>
        <v>0</v>
      </c>
      <c r="BV15" s="174">
        <f t="shared" si="31"/>
        <v>0.0007582865294896346</v>
      </c>
      <c r="BW15" s="174">
        <f t="shared" si="32"/>
        <v>0.00126030364611217</v>
      </c>
      <c r="BX15" s="55">
        <f t="shared" si="33"/>
        <v>60.16697101756582</v>
      </c>
    </row>
    <row r="16" spans="1:76" ht="12">
      <c r="A16" s="11"/>
      <c r="B16" s="26" t="s">
        <v>841</v>
      </c>
      <c r="C16" s="34">
        <v>23002</v>
      </c>
      <c r="D16" s="49" t="s">
        <v>512</v>
      </c>
      <c r="E16" s="112">
        <v>1685</v>
      </c>
      <c r="F16" s="113">
        <v>1327</v>
      </c>
      <c r="G16" s="113">
        <v>1135</v>
      </c>
      <c r="H16" s="113">
        <v>918</v>
      </c>
      <c r="I16" s="113">
        <v>597</v>
      </c>
      <c r="J16" s="114">
        <v>290</v>
      </c>
      <c r="K16" s="113"/>
      <c r="L16" s="112">
        <v>5952</v>
      </c>
      <c r="M16" s="113">
        <v>4267</v>
      </c>
      <c r="N16" s="113">
        <v>2940</v>
      </c>
      <c r="O16" s="113">
        <v>1805</v>
      </c>
      <c r="P16" s="113">
        <v>887</v>
      </c>
      <c r="Q16" s="114">
        <v>290</v>
      </c>
      <c r="R16" s="114"/>
      <c r="S16" s="121">
        <v>0.1836923646688476</v>
      </c>
      <c r="T16" s="121">
        <v>0.1316894018887723</v>
      </c>
      <c r="U16" s="121">
        <v>0.0907351398061848</v>
      </c>
      <c r="V16" s="121">
        <v>0.055706437874205296</v>
      </c>
      <c r="W16" s="121">
        <v>0.027374853404110857</v>
      </c>
      <c r="X16" s="121">
        <v>0.008950064810814147</v>
      </c>
      <c r="Y16" s="128"/>
      <c r="Z16" s="187">
        <v>32402</v>
      </c>
      <c r="AA16" s="187">
        <v>2</v>
      </c>
      <c r="AB16" s="57">
        <v>434</v>
      </c>
      <c r="AC16" s="53">
        <v>88</v>
      </c>
      <c r="AD16" s="53">
        <v>201</v>
      </c>
      <c r="AE16" s="55">
        <f t="shared" si="0"/>
        <v>289</v>
      </c>
      <c r="AF16" s="53"/>
      <c r="AG16" s="53">
        <v>101</v>
      </c>
      <c r="AH16" s="55">
        <f>SUM(AF16:AG16)</f>
        <v>101</v>
      </c>
      <c r="AI16" s="86">
        <f t="shared" si="1"/>
        <v>390</v>
      </c>
      <c r="AJ16" s="101">
        <f t="shared" si="2"/>
        <v>0.22564102564102564</v>
      </c>
      <c r="AK16" s="102">
        <f t="shared" si="3"/>
        <v>0.5153846153846153</v>
      </c>
      <c r="AL16" s="67">
        <f t="shared" si="4"/>
        <v>0.7410256410256411</v>
      </c>
      <c r="AM16" s="101">
        <f t="shared" si="5"/>
        <v>0</v>
      </c>
      <c r="AN16" s="102">
        <f t="shared" si="6"/>
        <v>0.258974358974359</v>
      </c>
      <c r="AO16" s="67">
        <f t="shared" si="7"/>
        <v>0.258974358974359</v>
      </c>
      <c r="AP16" s="62">
        <f t="shared" si="8"/>
        <v>1</v>
      </c>
      <c r="AQ16" s="62">
        <f t="shared" si="9"/>
        <v>0.8986175115207373</v>
      </c>
      <c r="AR16" s="67">
        <f t="shared" si="10"/>
        <v>0.14761904761904762</v>
      </c>
      <c r="AS16" s="67">
        <f t="shared" si="11"/>
        <v>0.1326530612244898</v>
      </c>
      <c r="AT16" s="62"/>
      <c r="AU16" s="54" t="s">
        <v>493</v>
      </c>
      <c r="AV16" s="54" t="s">
        <v>402</v>
      </c>
      <c r="AW16" s="55" t="s">
        <v>402</v>
      </c>
      <c r="AX16" s="54" t="s">
        <v>402</v>
      </c>
      <c r="AY16" s="54" t="s">
        <v>1162</v>
      </c>
      <c r="AZ16" s="54"/>
      <c r="BA16" s="55">
        <f t="shared" si="12"/>
        <v>1.3321300000000065</v>
      </c>
      <c r="BB16" s="55">
        <f t="shared" si="13"/>
        <v>45.33213000000001</v>
      </c>
      <c r="BC16" s="55">
        <f t="shared" si="14"/>
        <v>435.33213</v>
      </c>
      <c r="BD16" s="67">
        <f t="shared" si="15"/>
        <v>0.14807215306122448</v>
      </c>
      <c r="BE16" s="62">
        <f t="shared" si="16"/>
        <v>0.24118123545706371</v>
      </c>
      <c r="BF16" s="62">
        <f t="shared" si="17"/>
        <v>0.4907915783540023</v>
      </c>
      <c r="BG16" s="67">
        <f t="shared" si="18"/>
        <v>0.013435347509413</v>
      </c>
      <c r="BH16" s="54">
        <v>634275513</v>
      </c>
      <c r="BI16" s="54">
        <f t="shared" si="19"/>
        <v>19778.46247154573</v>
      </c>
      <c r="BJ16" s="174">
        <f t="shared" si="20"/>
        <v>0.005194403167974133</v>
      </c>
      <c r="BK16" s="55">
        <v>32069</v>
      </c>
      <c r="BL16" s="174">
        <f t="shared" si="21"/>
        <v>0.004976469271943275</v>
      </c>
      <c r="BM16" s="55">
        <f t="shared" si="22"/>
        <v>104.37928748519643</v>
      </c>
      <c r="BN16" s="174">
        <f t="shared" si="23"/>
        <v>0.004785215423311279</v>
      </c>
      <c r="BO16" s="55">
        <f t="shared" si="24"/>
        <v>95.66597003267545</v>
      </c>
      <c r="BP16" s="174">
        <f t="shared" si="25"/>
        <v>0.0058547330589531045</v>
      </c>
      <c r="BQ16" s="55">
        <f t="shared" si="26"/>
        <v>117.04775392944467</v>
      </c>
      <c r="BR16" s="174">
        <f t="shared" si="27"/>
        <v>0.003550821127385708</v>
      </c>
      <c r="BS16" s="55">
        <f t="shared" si="28"/>
        <v>70.98797389748673</v>
      </c>
      <c r="BT16" s="174">
        <f t="shared" si="29"/>
        <v>0.005618762754032371</v>
      </c>
      <c r="BU16" s="55">
        <f t="shared" si="30"/>
        <v>112.33023838998182</v>
      </c>
      <c r="BV16" s="174">
        <f t="shared" si="31"/>
        <v>0.005012402483067076</v>
      </c>
      <c r="BW16" s="174">
        <f t="shared" si="32"/>
        <v>0.005002003765473608</v>
      </c>
      <c r="BX16" s="55">
        <f t="shared" si="33"/>
        <v>100.20789103889216</v>
      </c>
    </row>
    <row r="17" spans="1:76" ht="12">
      <c r="A17" s="11"/>
      <c r="B17" s="26" t="s">
        <v>843</v>
      </c>
      <c r="C17" s="34">
        <v>43002</v>
      </c>
      <c r="D17" s="49" t="s">
        <v>513</v>
      </c>
      <c r="E17" s="112">
        <v>824</v>
      </c>
      <c r="F17" s="113">
        <v>622</v>
      </c>
      <c r="G17" s="113">
        <v>563</v>
      </c>
      <c r="H17" s="113">
        <v>492</v>
      </c>
      <c r="I17" s="113">
        <v>275</v>
      </c>
      <c r="J17" s="114">
        <v>141</v>
      </c>
      <c r="K17" s="113"/>
      <c r="L17" s="112">
        <v>2917</v>
      </c>
      <c r="M17" s="113">
        <v>2093</v>
      </c>
      <c r="N17" s="113">
        <v>1471</v>
      </c>
      <c r="O17" s="113">
        <v>908</v>
      </c>
      <c r="P17" s="113">
        <v>416</v>
      </c>
      <c r="Q17" s="114">
        <v>141</v>
      </c>
      <c r="R17" s="114"/>
      <c r="S17" s="121">
        <v>0.2071291628204218</v>
      </c>
      <c r="T17" s="121">
        <v>0.14861890222253782</v>
      </c>
      <c r="U17" s="121">
        <v>0.10445217638287296</v>
      </c>
      <c r="V17" s="121">
        <v>0.06447489881417312</v>
      </c>
      <c r="W17" s="121">
        <v>0.029539160690193852</v>
      </c>
      <c r="X17" s="121">
        <v>0.010012071291628205</v>
      </c>
      <c r="Y17" s="128"/>
      <c r="Z17" s="187">
        <v>14083</v>
      </c>
      <c r="AA17" s="187">
        <v>1</v>
      </c>
      <c r="AB17" s="57">
        <v>236</v>
      </c>
      <c r="AC17" s="53"/>
      <c r="AD17" s="53">
        <v>230</v>
      </c>
      <c r="AE17" s="55">
        <f t="shared" si="0"/>
        <v>230</v>
      </c>
      <c r="AF17" s="53"/>
      <c r="AG17" s="53"/>
      <c r="AH17" s="55"/>
      <c r="AI17" s="86">
        <f t="shared" si="1"/>
        <v>230</v>
      </c>
      <c r="AJ17" s="101">
        <f t="shared" si="2"/>
        <v>0</v>
      </c>
      <c r="AK17" s="102">
        <f t="shared" si="3"/>
        <v>1</v>
      </c>
      <c r="AL17" s="67">
        <f t="shared" si="4"/>
        <v>1</v>
      </c>
      <c r="AM17" s="101">
        <f t="shared" si="5"/>
        <v>0</v>
      </c>
      <c r="AN17" s="102">
        <f t="shared" si="6"/>
        <v>0</v>
      </c>
      <c r="AO17" s="67">
        <f t="shared" si="7"/>
        <v>0</v>
      </c>
      <c r="AP17" s="62">
        <f t="shared" si="8"/>
        <v>1</v>
      </c>
      <c r="AQ17" s="62">
        <f t="shared" si="9"/>
        <v>0.9745762711864406</v>
      </c>
      <c r="AR17" s="67">
        <f t="shared" si="10"/>
        <v>0.16043507817811012</v>
      </c>
      <c r="AS17" s="67">
        <f t="shared" si="11"/>
        <v>0.15635622025832766</v>
      </c>
      <c r="AT17" s="62"/>
      <c r="AU17" s="54" t="s">
        <v>464</v>
      </c>
      <c r="AV17" s="54" t="s">
        <v>464</v>
      </c>
      <c r="AW17" s="55" t="s">
        <v>458</v>
      </c>
      <c r="AX17" s="54" t="s">
        <v>458</v>
      </c>
      <c r="AY17" s="54" t="s">
        <v>357</v>
      </c>
      <c r="AZ17" s="54"/>
      <c r="BA17" s="55">
        <f t="shared" si="12"/>
        <v>-22.00367</v>
      </c>
      <c r="BB17" s="55">
        <f t="shared" si="13"/>
        <v>-16.00367</v>
      </c>
      <c r="BC17" s="55">
        <f t="shared" si="14"/>
        <v>213.99633</v>
      </c>
      <c r="BD17" s="67">
        <f t="shared" si="15"/>
        <v>0.14547677090414685</v>
      </c>
      <c r="BE17" s="62">
        <f t="shared" si="16"/>
        <v>0.23567877753303965</v>
      </c>
      <c r="BF17" s="62">
        <f t="shared" si="17"/>
        <v>0.5144142548076923</v>
      </c>
      <c r="BG17" s="67">
        <f t="shared" si="18"/>
        <v>0.015195365334090747</v>
      </c>
      <c r="BH17" s="54">
        <v>264865159</v>
      </c>
      <c r="BI17" s="54">
        <f t="shared" si="19"/>
        <v>18848.929618559636</v>
      </c>
      <c r="BJ17" s="174">
        <f t="shared" si="20"/>
        <v>0.0021691148291193333</v>
      </c>
      <c r="BK17" s="55">
        <v>14052</v>
      </c>
      <c r="BL17" s="174">
        <f t="shared" si="21"/>
        <v>0.0021805901714848264</v>
      </c>
      <c r="BM17" s="55">
        <f t="shared" si="22"/>
        <v>99.47375061506037</v>
      </c>
      <c r="BN17" s="174">
        <f t="shared" si="23"/>
        <v>0.0023522696081449586</v>
      </c>
      <c r="BO17" s="55">
        <f t="shared" si="24"/>
        <v>108.19812168373106</v>
      </c>
      <c r="BP17" s="174">
        <f t="shared" si="25"/>
        <v>0</v>
      </c>
      <c r="BQ17" s="55">
        <f t="shared" si="26"/>
        <v>0</v>
      </c>
      <c r="BR17" s="174">
        <f t="shared" si="27"/>
        <v>0</v>
      </c>
      <c r="BS17" s="55">
        <f t="shared" si="28"/>
        <v>0</v>
      </c>
      <c r="BT17" s="174">
        <f t="shared" si="29"/>
        <v>0.0064294300170519665</v>
      </c>
      <c r="BU17" s="55">
        <f t="shared" si="30"/>
        <v>295.7366149412718</v>
      </c>
      <c r="BV17" s="174">
        <f t="shared" si="31"/>
        <v>0.0029560322336036602</v>
      </c>
      <c r="BW17" s="174">
        <f t="shared" si="32"/>
        <v>0.0021740392268737984</v>
      </c>
      <c r="BX17" s="55">
        <f t="shared" si="33"/>
        <v>135.96959047764489</v>
      </c>
    </row>
    <row r="18" spans="1:76" ht="12">
      <c r="A18" s="11"/>
      <c r="B18" s="26" t="s">
        <v>842</v>
      </c>
      <c r="C18" s="34">
        <v>34003</v>
      </c>
      <c r="D18" s="49" t="s">
        <v>514</v>
      </c>
      <c r="E18" s="112">
        <v>491</v>
      </c>
      <c r="F18" s="113">
        <v>411</v>
      </c>
      <c r="G18" s="113">
        <v>340</v>
      </c>
      <c r="H18" s="113">
        <v>326</v>
      </c>
      <c r="I18" s="113">
        <v>227</v>
      </c>
      <c r="J18" s="114">
        <v>111</v>
      </c>
      <c r="K18" s="113"/>
      <c r="L18" s="112">
        <v>1906</v>
      </c>
      <c r="M18" s="113">
        <v>1415</v>
      </c>
      <c r="N18" s="113">
        <v>1004</v>
      </c>
      <c r="O18" s="113">
        <v>664</v>
      </c>
      <c r="P18" s="113">
        <v>338</v>
      </c>
      <c r="Q18" s="114">
        <v>111</v>
      </c>
      <c r="R18" s="114"/>
      <c r="S18" s="121">
        <v>0.19144234632382484</v>
      </c>
      <c r="T18" s="121">
        <v>0.14212535154680594</v>
      </c>
      <c r="U18" s="121">
        <v>0.1008437123342708</v>
      </c>
      <c r="V18" s="121">
        <v>0.06669345118521494</v>
      </c>
      <c r="W18" s="121">
        <v>0.03394937725994375</v>
      </c>
      <c r="X18" s="121">
        <v>0.011149055845721173</v>
      </c>
      <c r="Y18" s="128"/>
      <c r="Z18" s="187">
        <v>9956</v>
      </c>
      <c r="AA18" s="187">
        <v>1</v>
      </c>
      <c r="AB18" s="20">
        <v>170</v>
      </c>
      <c r="AC18" s="53">
        <v>66</v>
      </c>
      <c r="AD18" s="53">
        <v>100</v>
      </c>
      <c r="AE18" s="55">
        <f t="shared" si="0"/>
        <v>166</v>
      </c>
      <c r="AF18" s="53"/>
      <c r="AG18" s="53"/>
      <c r="AH18" s="55"/>
      <c r="AI18" s="86">
        <f t="shared" si="1"/>
        <v>166</v>
      </c>
      <c r="AJ18" s="101">
        <f t="shared" si="2"/>
        <v>0.39759036144578314</v>
      </c>
      <c r="AK18" s="102">
        <f t="shared" si="3"/>
        <v>0.6024096385542169</v>
      </c>
      <c r="AL18" s="67">
        <f t="shared" si="4"/>
        <v>1</v>
      </c>
      <c r="AM18" s="101">
        <f t="shared" si="5"/>
        <v>0</v>
      </c>
      <c r="AN18" s="102">
        <f t="shared" si="6"/>
        <v>0</v>
      </c>
      <c r="AO18" s="67">
        <f t="shared" si="7"/>
        <v>0</v>
      </c>
      <c r="AP18" s="62">
        <f t="shared" si="8"/>
        <v>1</v>
      </c>
      <c r="AQ18" s="62">
        <f t="shared" si="9"/>
        <v>0.9764705882352941</v>
      </c>
      <c r="AR18" s="67">
        <f t="shared" si="10"/>
        <v>0.1693227091633466</v>
      </c>
      <c r="AS18" s="67">
        <f t="shared" si="11"/>
        <v>0.16533864541832669</v>
      </c>
      <c r="AT18" s="62"/>
      <c r="AU18" s="54" t="s">
        <v>430</v>
      </c>
      <c r="AV18" s="54" t="s">
        <v>494</v>
      </c>
      <c r="AW18" s="55" t="s">
        <v>430</v>
      </c>
      <c r="AX18" s="54" t="s">
        <v>441</v>
      </c>
      <c r="AY18" s="54" t="s">
        <v>1333</v>
      </c>
      <c r="AZ18" s="54"/>
      <c r="BA18" s="55">
        <f t="shared" si="12"/>
        <v>-13.504910000000024</v>
      </c>
      <c r="BB18" s="55">
        <f t="shared" si="13"/>
        <v>-9.504910000000024</v>
      </c>
      <c r="BC18" s="55">
        <f t="shared" si="14"/>
        <v>156.49508999999998</v>
      </c>
      <c r="BD18" s="67">
        <f t="shared" si="15"/>
        <v>0.15587160358565735</v>
      </c>
      <c r="BE18" s="62">
        <f t="shared" si="16"/>
        <v>0.23568537650602406</v>
      </c>
      <c r="BF18" s="62">
        <f t="shared" si="17"/>
        <v>0.46300322485207096</v>
      </c>
      <c r="BG18" s="67">
        <f t="shared" si="18"/>
        <v>0.015718671153073523</v>
      </c>
      <c r="BH18" s="54">
        <v>176794997</v>
      </c>
      <c r="BI18" s="54">
        <f t="shared" si="19"/>
        <v>18062.42306906416</v>
      </c>
      <c r="BJ18" s="174">
        <f t="shared" si="20"/>
        <v>0.001447863702250125</v>
      </c>
      <c r="BK18" s="55">
        <v>9788</v>
      </c>
      <c r="BL18" s="174">
        <f t="shared" si="21"/>
        <v>0.001518902405244341</v>
      </c>
      <c r="BM18" s="55">
        <f t="shared" si="22"/>
        <v>95.32302386585606</v>
      </c>
      <c r="BN18" s="174">
        <f t="shared" si="23"/>
        <v>0.0017202100803827337</v>
      </c>
      <c r="BO18" s="55">
        <f t="shared" si="24"/>
        <v>111.92430433450778</v>
      </c>
      <c r="BP18" s="174">
        <f t="shared" si="25"/>
        <v>0</v>
      </c>
      <c r="BQ18" s="55">
        <f t="shared" si="26"/>
        <v>0</v>
      </c>
      <c r="BR18" s="174">
        <f t="shared" si="27"/>
        <v>0.002663115845539281</v>
      </c>
      <c r="BS18" s="55">
        <f t="shared" si="28"/>
        <v>173.27382961729344</v>
      </c>
      <c r="BT18" s="174">
        <f t="shared" si="29"/>
        <v>0.0027954043552399855</v>
      </c>
      <c r="BU18" s="55">
        <f t="shared" si="30"/>
        <v>181.88109194446562</v>
      </c>
      <c r="BV18" s="174">
        <f t="shared" si="31"/>
        <v>0.002133484133818294</v>
      </c>
      <c r="BW18" s="174">
        <f t="shared" si="32"/>
        <v>0.0015369406051803976</v>
      </c>
      <c r="BX18" s="55">
        <f t="shared" si="33"/>
        <v>138.81370084355845</v>
      </c>
    </row>
    <row r="19" spans="1:76" ht="12">
      <c r="A19" s="11"/>
      <c r="B19" s="26" t="s">
        <v>840</v>
      </c>
      <c r="C19" s="34">
        <v>13002</v>
      </c>
      <c r="D19" s="49" t="s">
        <v>515</v>
      </c>
      <c r="E19" s="112">
        <v>163</v>
      </c>
      <c r="F19" s="113">
        <v>133</v>
      </c>
      <c r="G19" s="113">
        <v>103</v>
      </c>
      <c r="H19" s="113">
        <v>59</v>
      </c>
      <c r="I19" s="113">
        <v>28</v>
      </c>
      <c r="J19" s="114">
        <v>14</v>
      </c>
      <c r="K19" s="113"/>
      <c r="L19" s="112">
        <v>500</v>
      </c>
      <c r="M19" s="113">
        <v>337</v>
      </c>
      <c r="N19" s="113">
        <v>204</v>
      </c>
      <c r="O19" s="113">
        <v>101</v>
      </c>
      <c r="P19" s="113">
        <v>42</v>
      </c>
      <c r="Q19" s="114">
        <v>14</v>
      </c>
      <c r="R19" s="114"/>
      <c r="S19" s="121">
        <v>0.1877581674802854</v>
      </c>
      <c r="T19" s="121">
        <v>0.12654900488171236</v>
      </c>
      <c r="U19" s="121">
        <v>0.07660533233195645</v>
      </c>
      <c r="V19" s="121">
        <v>0.03792714983101765</v>
      </c>
      <c r="W19" s="121">
        <v>0.015771686068343973</v>
      </c>
      <c r="X19" s="121">
        <v>0.005257228689447991</v>
      </c>
      <c r="Y19" s="128"/>
      <c r="Z19" s="187">
        <v>2663</v>
      </c>
      <c r="AA19" s="187">
        <v>1</v>
      </c>
      <c r="AB19" s="58">
        <v>25</v>
      </c>
      <c r="AC19" s="53"/>
      <c r="AD19" s="53"/>
      <c r="AE19" s="55"/>
      <c r="AF19" s="53"/>
      <c r="AG19" s="53"/>
      <c r="AH19" s="55"/>
      <c r="AI19" s="86">
        <v>0</v>
      </c>
      <c r="AJ19" s="101"/>
      <c r="AK19" s="102"/>
      <c r="AL19" s="67"/>
      <c r="AM19" s="101"/>
      <c r="AN19" s="102"/>
      <c r="AO19" s="67"/>
      <c r="AP19" s="62"/>
      <c r="AQ19" s="62">
        <f t="shared" si="9"/>
        <v>0</v>
      </c>
      <c r="AR19" s="67">
        <f t="shared" si="10"/>
        <v>0.12254901960784313</v>
      </c>
      <c r="AS19" s="67">
        <f t="shared" si="11"/>
        <v>0</v>
      </c>
      <c r="AT19" s="62"/>
      <c r="AU19" s="54" t="s">
        <v>2175</v>
      </c>
      <c r="AV19" s="54" t="s">
        <v>2175</v>
      </c>
      <c r="AW19" s="55" t="s">
        <v>2175</v>
      </c>
      <c r="AX19" s="54" t="s">
        <v>2175</v>
      </c>
      <c r="AY19" s="54" t="s">
        <v>2175</v>
      </c>
      <c r="AZ19" s="54"/>
      <c r="BA19" s="55">
        <f t="shared" si="12"/>
        <v>1.2587599999999988</v>
      </c>
      <c r="BB19" s="55">
        <f t="shared" si="13"/>
        <v>26.25876</v>
      </c>
      <c r="BC19" s="55">
        <f t="shared" si="14"/>
        <v>26.25876</v>
      </c>
      <c r="BD19" s="67">
        <f t="shared" si="15"/>
        <v>0.1287194117647059</v>
      </c>
      <c r="BE19" s="62">
        <f t="shared" si="16"/>
        <v>0.2599877227722772</v>
      </c>
      <c r="BF19" s="62">
        <f t="shared" si="17"/>
        <v>0.6252085714285714</v>
      </c>
      <c r="BG19" s="67">
        <f t="shared" si="18"/>
        <v>0.009860593315809237</v>
      </c>
      <c r="BH19" s="54">
        <v>41161663</v>
      </c>
      <c r="BI19" s="54">
        <f t="shared" si="19"/>
        <v>15358.82947761194</v>
      </c>
      <c r="BJ19" s="174">
        <f t="shared" si="20"/>
        <v>0.0003370936892628924</v>
      </c>
      <c r="BK19" s="55">
        <v>2680</v>
      </c>
      <c r="BL19" s="174">
        <f t="shared" si="21"/>
        <v>0.00041588255476653394</v>
      </c>
      <c r="BM19" s="55">
        <f t="shared" si="22"/>
        <v>81.05502031748563</v>
      </c>
      <c r="BN19" s="174">
        <f t="shared" si="23"/>
        <v>0.00028863898318056444</v>
      </c>
      <c r="BO19" s="55">
        <f t="shared" si="24"/>
        <v>70.21204505456227</v>
      </c>
      <c r="BP19" s="174">
        <f t="shared" si="25"/>
        <v>0</v>
      </c>
      <c r="BQ19" s="55">
        <f t="shared" si="26"/>
        <v>0</v>
      </c>
      <c r="BR19" s="174">
        <f t="shared" si="27"/>
        <v>0</v>
      </c>
      <c r="BS19" s="55">
        <f t="shared" si="28"/>
        <v>0</v>
      </c>
      <c r="BT19" s="174">
        <f t="shared" si="29"/>
        <v>0</v>
      </c>
      <c r="BU19" s="55">
        <f t="shared" si="30"/>
        <v>0</v>
      </c>
      <c r="BV19" s="174">
        <f t="shared" si="31"/>
        <v>0</v>
      </c>
      <c r="BW19" s="174">
        <f t="shared" si="32"/>
        <v>0.0004110961060260545</v>
      </c>
      <c r="BX19" s="55">
        <f t="shared" si="33"/>
        <v>0</v>
      </c>
    </row>
    <row r="20" spans="1:76" ht="12">
      <c r="A20" s="11"/>
      <c r="B20" s="26" t="s">
        <v>840</v>
      </c>
      <c r="C20" s="34">
        <v>13003</v>
      </c>
      <c r="D20" s="49" t="s">
        <v>516</v>
      </c>
      <c r="E20" s="112">
        <v>1284</v>
      </c>
      <c r="F20" s="113">
        <v>894</v>
      </c>
      <c r="G20" s="113">
        <v>819</v>
      </c>
      <c r="H20" s="113">
        <v>639</v>
      </c>
      <c r="I20" s="113">
        <v>347</v>
      </c>
      <c r="J20" s="114">
        <v>135</v>
      </c>
      <c r="K20" s="113"/>
      <c r="L20" s="112">
        <v>4118</v>
      </c>
      <c r="M20" s="113">
        <v>2834</v>
      </c>
      <c r="N20" s="113">
        <v>1940</v>
      </c>
      <c r="O20" s="113">
        <v>1121</v>
      </c>
      <c r="P20" s="113">
        <v>482</v>
      </c>
      <c r="Q20" s="114">
        <v>135</v>
      </c>
      <c r="R20" s="114"/>
      <c r="S20" s="121">
        <v>0.18576326236015878</v>
      </c>
      <c r="T20" s="121">
        <v>0.12784193431974017</v>
      </c>
      <c r="U20" s="121">
        <v>0.08751353302057019</v>
      </c>
      <c r="V20" s="121">
        <v>0.05056838686394803</v>
      </c>
      <c r="W20" s="121">
        <v>0.021743053049440634</v>
      </c>
      <c r="X20" s="121">
        <v>0.00608985925658607</v>
      </c>
      <c r="Y20" s="128"/>
      <c r="Z20" s="187">
        <v>22168</v>
      </c>
      <c r="AA20" s="187">
        <v>2</v>
      </c>
      <c r="AB20" s="58">
        <v>307</v>
      </c>
      <c r="AC20" s="53">
        <v>94</v>
      </c>
      <c r="AD20" s="53"/>
      <c r="AE20" s="55">
        <f aca="true" t="shared" si="34" ref="AE20:AE29">SUM(AC20:AD20)</f>
        <v>94</v>
      </c>
      <c r="AF20" s="53">
        <v>175</v>
      </c>
      <c r="AG20" s="53"/>
      <c r="AH20" s="55">
        <f>SUM(AF20:AG20)</f>
        <v>175</v>
      </c>
      <c r="AI20" s="86">
        <f aca="true" t="shared" si="35" ref="AI20:AI29">AE20+AH20</f>
        <v>269</v>
      </c>
      <c r="AJ20" s="101">
        <f aca="true" t="shared" si="36" ref="AJ20:AJ29">AC20/$AI20</f>
        <v>0.34944237918215615</v>
      </c>
      <c r="AK20" s="102">
        <f aca="true" t="shared" si="37" ref="AK20:AK29">AD20/$AI20</f>
        <v>0</v>
      </c>
      <c r="AL20" s="67">
        <f aca="true" t="shared" si="38" ref="AL20:AL29">AE20/$AI20</f>
        <v>0.34944237918215615</v>
      </c>
      <c r="AM20" s="101">
        <f aca="true" t="shared" si="39" ref="AM20:AM29">AF20/$AI20</f>
        <v>0.6505576208178439</v>
      </c>
      <c r="AN20" s="102">
        <f aca="true" t="shared" si="40" ref="AN20:AN29">AG20/$AI20</f>
        <v>0</v>
      </c>
      <c r="AO20" s="67">
        <f aca="true" t="shared" si="41" ref="AO20:AO29">AH20/$AI20</f>
        <v>0.6505576208178439</v>
      </c>
      <c r="AP20" s="62">
        <f aca="true" t="shared" si="42" ref="AP20:AP29">AI20/$AI20</f>
        <v>1</v>
      </c>
      <c r="AQ20" s="62">
        <f t="shared" si="9"/>
        <v>0.8762214983713354</v>
      </c>
      <c r="AR20" s="67">
        <f t="shared" si="10"/>
        <v>0.15824742268041236</v>
      </c>
      <c r="AS20" s="67">
        <f t="shared" si="11"/>
        <v>0.138659793814433</v>
      </c>
      <c r="AT20" s="62"/>
      <c r="AU20" s="54" t="s">
        <v>2175</v>
      </c>
      <c r="AV20" s="54" t="s">
        <v>1366</v>
      </c>
      <c r="AW20" s="55" t="s">
        <v>1366</v>
      </c>
      <c r="AX20" s="54" t="s">
        <v>1366</v>
      </c>
      <c r="AY20" s="54" t="s">
        <v>1366</v>
      </c>
      <c r="AZ20" s="54"/>
      <c r="BA20" s="55">
        <f t="shared" si="12"/>
        <v>-40.82119</v>
      </c>
      <c r="BB20" s="55">
        <f t="shared" si="13"/>
        <v>-2.8211900000000014</v>
      </c>
      <c r="BC20" s="55">
        <f t="shared" si="14"/>
        <v>266.17881</v>
      </c>
      <c r="BD20" s="67">
        <f t="shared" si="15"/>
        <v>0.13720557216494844</v>
      </c>
      <c r="BE20" s="62">
        <f t="shared" si="16"/>
        <v>0.23744764495985726</v>
      </c>
      <c r="BF20" s="62">
        <f t="shared" si="17"/>
        <v>0.5522381950207469</v>
      </c>
      <c r="BG20" s="67">
        <f t="shared" si="18"/>
        <v>0.012007344370263443</v>
      </c>
      <c r="BH20" s="54">
        <v>401708217</v>
      </c>
      <c r="BI20" s="54">
        <f t="shared" si="19"/>
        <v>18285.229960398745</v>
      </c>
      <c r="BJ20" s="174">
        <f t="shared" si="20"/>
        <v>0.0032897918841556166</v>
      </c>
      <c r="BK20" s="55">
        <v>21969</v>
      </c>
      <c r="BL20" s="174">
        <f t="shared" si="21"/>
        <v>0.0034091506886813373</v>
      </c>
      <c r="BM20" s="55">
        <f t="shared" si="22"/>
        <v>96.49886979411025</v>
      </c>
      <c r="BN20" s="174">
        <f t="shared" si="23"/>
        <v>0.0029258647804623165</v>
      </c>
      <c r="BO20" s="55">
        <f t="shared" si="24"/>
        <v>85.49791852371848</v>
      </c>
      <c r="BP20" s="174">
        <f t="shared" si="25"/>
        <v>0.010144339458582112</v>
      </c>
      <c r="BQ20" s="55">
        <f t="shared" si="26"/>
        <v>296.4319862962876</v>
      </c>
      <c r="BR20" s="174">
        <f t="shared" si="27"/>
        <v>0.003792922567889279</v>
      </c>
      <c r="BS20" s="55">
        <f t="shared" si="28"/>
        <v>110.8345767861938</v>
      </c>
      <c r="BT20" s="174">
        <f t="shared" si="29"/>
        <v>0</v>
      </c>
      <c r="BU20" s="55">
        <f t="shared" si="30"/>
        <v>0</v>
      </c>
      <c r="BV20" s="174">
        <f t="shared" si="31"/>
        <v>0.003457272481910368</v>
      </c>
      <c r="BW20" s="174">
        <f t="shared" si="32"/>
        <v>0.003422147382044903</v>
      </c>
      <c r="BX20" s="55">
        <f t="shared" si="33"/>
        <v>101.02640523461255</v>
      </c>
    </row>
    <row r="21" spans="1:76" ht="12">
      <c r="A21" s="11"/>
      <c r="B21" s="26" t="s">
        <v>842</v>
      </c>
      <c r="C21" s="34">
        <v>31003</v>
      </c>
      <c r="D21" s="49" t="s">
        <v>517</v>
      </c>
      <c r="E21" s="112">
        <v>915</v>
      </c>
      <c r="F21" s="113">
        <v>639</v>
      </c>
      <c r="G21" s="113">
        <v>606</v>
      </c>
      <c r="H21" s="113">
        <v>470</v>
      </c>
      <c r="I21" s="113">
        <v>327</v>
      </c>
      <c r="J21" s="114">
        <v>140</v>
      </c>
      <c r="K21" s="113"/>
      <c r="L21" s="112">
        <v>3097</v>
      </c>
      <c r="M21" s="113">
        <v>2182</v>
      </c>
      <c r="N21" s="113">
        <v>1543</v>
      </c>
      <c r="O21" s="113">
        <v>937</v>
      </c>
      <c r="P21" s="113">
        <v>467</v>
      </c>
      <c r="Q21" s="114">
        <v>140</v>
      </c>
      <c r="R21" s="114"/>
      <c r="S21" s="121">
        <v>0.19978067346148884</v>
      </c>
      <c r="T21" s="121">
        <v>0.14075603147980906</v>
      </c>
      <c r="U21" s="121">
        <v>0.0995355438007999</v>
      </c>
      <c r="V21" s="121">
        <v>0.06044381370145788</v>
      </c>
      <c r="W21" s="121">
        <v>0.03012514514256225</v>
      </c>
      <c r="X21" s="121">
        <v>0.00903109276222423</v>
      </c>
      <c r="Y21" s="128"/>
      <c r="Z21" s="187">
        <v>15502</v>
      </c>
      <c r="AA21" s="187">
        <v>1</v>
      </c>
      <c r="AB21" s="20">
        <v>235</v>
      </c>
      <c r="AC21" s="53"/>
      <c r="AD21" s="53">
        <v>221</v>
      </c>
      <c r="AE21" s="55">
        <f t="shared" si="34"/>
        <v>221</v>
      </c>
      <c r="AF21" s="53"/>
      <c r="AG21" s="53"/>
      <c r="AH21" s="55"/>
      <c r="AI21" s="86">
        <f t="shared" si="35"/>
        <v>221</v>
      </c>
      <c r="AJ21" s="101">
        <f t="shared" si="36"/>
        <v>0</v>
      </c>
      <c r="AK21" s="102">
        <f t="shared" si="37"/>
        <v>1</v>
      </c>
      <c r="AL21" s="67">
        <f t="shared" si="38"/>
        <v>1</v>
      </c>
      <c r="AM21" s="101">
        <f t="shared" si="39"/>
        <v>0</v>
      </c>
      <c r="AN21" s="102">
        <f t="shared" si="40"/>
        <v>0</v>
      </c>
      <c r="AO21" s="67">
        <f t="shared" si="41"/>
        <v>0</v>
      </c>
      <c r="AP21" s="62">
        <f t="shared" si="42"/>
        <v>1</v>
      </c>
      <c r="AQ21" s="62">
        <f t="shared" si="9"/>
        <v>0.9404255319148936</v>
      </c>
      <c r="AR21" s="67">
        <f t="shared" si="10"/>
        <v>0.152300712896954</v>
      </c>
      <c r="AS21" s="67">
        <f t="shared" si="11"/>
        <v>0.14322747893713544</v>
      </c>
      <c r="AT21" s="62"/>
      <c r="AU21" s="54" t="s">
        <v>422</v>
      </c>
      <c r="AV21" s="54" t="s">
        <v>422</v>
      </c>
      <c r="AW21" s="55" t="s">
        <v>422</v>
      </c>
      <c r="AX21" s="54" t="s">
        <v>423</v>
      </c>
      <c r="AY21" s="54" t="s">
        <v>246</v>
      </c>
      <c r="AZ21" s="54"/>
      <c r="BA21" s="55">
        <f t="shared" si="12"/>
        <v>-8.649069999999995</v>
      </c>
      <c r="BB21" s="55">
        <f t="shared" si="13"/>
        <v>5.350930000000005</v>
      </c>
      <c r="BC21" s="55">
        <f t="shared" si="14"/>
        <v>226.35093</v>
      </c>
      <c r="BD21" s="67">
        <f t="shared" si="15"/>
        <v>0.14669535320803628</v>
      </c>
      <c r="BE21" s="62">
        <f t="shared" si="16"/>
        <v>0.24156982924226256</v>
      </c>
      <c r="BF21" s="62">
        <f t="shared" si="17"/>
        <v>0.4846914989293362</v>
      </c>
      <c r="BG21" s="67">
        <f t="shared" si="18"/>
        <v>0.014601401754612308</v>
      </c>
      <c r="BH21" s="54">
        <v>291625834</v>
      </c>
      <c r="BI21" s="54">
        <f t="shared" si="19"/>
        <v>18837.661262192363</v>
      </c>
      <c r="BJ21" s="174">
        <f t="shared" si="20"/>
        <v>0.002388271539646681</v>
      </c>
      <c r="BK21" s="55">
        <v>15481</v>
      </c>
      <c r="BL21" s="174">
        <f t="shared" si="21"/>
        <v>0.0024023424740077285</v>
      </c>
      <c r="BM21" s="55">
        <f t="shared" si="22"/>
        <v>99.41428274639071</v>
      </c>
      <c r="BN21" s="174">
        <f t="shared" si="23"/>
        <v>0.0024880726385090204</v>
      </c>
      <c r="BO21" s="55">
        <f t="shared" si="24"/>
        <v>103.9688226681995</v>
      </c>
      <c r="BP21" s="174">
        <f t="shared" si="25"/>
        <v>0</v>
      </c>
      <c r="BQ21" s="55">
        <f t="shared" si="26"/>
        <v>0</v>
      </c>
      <c r="BR21" s="174">
        <f t="shared" si="27"/>
        <v>0</v>
      </c>
      <c r="BS21" s="55">
        <f t="shared" si="28"/>
        <v>0</v>
      </c>
      <c r="BT21" s="174">
        <f t="shared" si="29"/>
        <v>0.006177843625080368</v>
      </c>
      <c r="BU21" s="55">
        <f t="shared" si="30"/>
        <v>258.15288444020194</v>
      </c>
      <c r="BV21" s="174">
        <f t="shared" si="31"/>
        <v>0.0028403614070713432</v>
      </c>
      <c r="BW21" s="174">
        <f t="shared" si="32"/>
        <v>0.0023930949439038294</v>
      </c>
      <c r="BX21" s="55">
        <f t="shared" si="33"/>
        <v>118.68987539783495</v>
      </c>
    </row>
    <row r="22" spans="1:76" ht="12">
      <c r="A22" s="11"/>
      <c r="B22" s="26" t="s">
        <v>840</v>
      </c>
      <c r="C22" s="34">
        <v>13004</v>
      </c>
      <c r="D22" s="49" t="s">
        <v>518</v>
      </c>
      <c r="E22" s="112">
        <v>937</v>
      </c>
      <c r="F22" s="113">
        <v>755</v>
      </c>
      <c r="G22" s="113">
        <v>650</v>
      </c>
      <c r="H22" s="113">
        <v>439</v>
      </c>
      <c r="I22" s="113">
        <v>229</v>
      </c>
      <c r="J22" s="114">
        <v>85</v>
      </c>
      <c r="K22" s="113"/>
      <c r="L22" s="112">
        <v>3095</v>
      </c>
      <c r="M22" s="113">
        <v>2158</v>
      </c>
      <c r="N22" s="113">
        <v>1403</v>
      </c>
      <c r="O22" s="113">
        <v>753</v>
      </c>
      <c r="P22" s="113">
        <v>314</v>
      </c>
      <c r="Q22" s="114">
        <v>85</v>
      </c>
      <c r="R22" s="114"/>
      <c r="S22" s="121">
        <v>0.17359358348757642</v>
      </c>
      <c r="T22" s="121">
        <v>0.12103875708115991</v>
      </c>
      <c r="U22" s="121">
        <v>0.07869201862134724</v>
      </c>
      <c r="V22" s="121">
        <v>0.042234561669190644</v>
      </c>
      <c r="W22" s="121">
        <v>0.017611756127657186</v>
      </c>
      <c r="X22" s="121">
        <v>0.004767513601435863</v>
      </c>
      <c r="Y22" s="128"/>
      <c r="Z22" s="187">
        <v>17829</v>
      </c>
      <c r="AA22" s="187">
        <v>1</v>
      </c>
      <c r="AB22" s="58">
        <v>204</v>
      </c>
      <c r="AC22" s="53">
        <v>55</v>
      </c>
      <c r="AD22" s="53"/>
      <c r="AE22" s="55">
        <f t="shared" si="34"/>
        <v>55</v>
      </c>
      <c r="AF22" s="53">
        <v>122</v>
      </c>
      <c r="AG22" s="53"/>
      <c r="AH22" s="55">
        <f>SUM(AF22:AG22)</f>
        <v>122</v>
      </c>
      <c r="AI22" s="86">
        <f t="shared" si="35"/>
        <v>177</v>
      </c>
      <c r="AJ22" s="101">
        <f t="shared" si="36"/>
        <v>0.3107344632768362</v>
      </c>
      <c r="AK22" s="102">
        <f t="shared" si="37"/>
        <v>0</v>
      </c>
      <c r="AL22" s="67">
        <f t="shared" si="38"/>
        <v>0.3107344632768362</v>
      </c>
      <c r="AM22" s="101">
        <f t="shared" si="39"/>
        <v>0.6892655367231638</v>
      </c>
      <c r="AN22" s="102">
        <f t="shared" si="40"/>
        <v>0</v>
      </c>
      <c r="AO22" s="67">
        <f t="shared" si="41"/>
        <v>0.6892655367231638</v>
      </c>
      <c r="AP22" s="62">
        <f t="shared" si="42"/>
        <v>1</v>
      </c>
      <c r="AQ22" s="62">
        <f t="shared" si="9"/>
        <v>0.8676470588235294</v>
      </c>
      <c r="AR22" s="67">
        <f t="shared" si="10"/>
        <v>0.14540270848182466</v>
      </c>
      <c r="AS22" s="67">
        <f t="shared" si="11"/>
        <v>0.1261582323592302</v>
      </c>
      <c r="AT22" s="62"/>
      <c r="AU22" s="54" t="s">
        <v>2175</v>
      </c>
      <c r="AV22" s="54" t="s">
        <v>2175</v>
      </c>
      <c r="AW22" s="55" t="s">
        <v>2175</v>
      </c>
      <c r="AX22" s="54" t="s">
        <v>2332</v>
      </c>
      <c r="AY22" s="54" t="s">
        <v>2332</v>
      </c>
      <c r="AZ22" s="54"/>
      <c r="BA22" s="55">
        <f t="shared" si="12"/>
        <v>-20.282910000000044</v>
      </c>
      <c r="BB22" s="55">
        <f t="shared" si="13"/>
        <v>6.717089999999956</v>
      </c>
      <c r="BC22" s="55">
        <f t="shared" si="14"/>
        <v>183.71708999999996</v>
      </c>
      <c r="BD22" s="67">
        <f t="shared" si="15"/>
        <v>0.13094589451176047</v>
      </c>
      <c r="BE22" s="62">
        <f t="shared" si="16"/>
        <v>0.2439801992031872</v>
      </c>
      <c r="BF22" s="62">
        <f t="shared" si="17"/>
        <v>0.5850862738853502</v>
      </c>
      <c r="BG22" s="67">
        <f t="shared" si="18"/>
        <v>0.010304396769308428</v>
      </c>
      <c r="BH22" s="54">
        <v>343379063</v>
      </c>
      <c r="BI22" s="54">
        <f t="shared" si="19"/>
        <v>19510.17403409091</v>
      </c>
      <c r="BJ22" s="174">
        <f t="shared" si="20"/>
        <v>0.002812104923027652</v>
      </c>
      <c r="BK22" s="55">
        <v>17600</v>
      </c>
      <c r="BL22" s="174">
        <f t="shared" si="21"/>
        <v>0.0027311690163772375</v>
      </c>
      <c r="BM22" s="55">
        <f t="shared" si="22"/>
        <v>102.96341625747394</v>
      </c>
      <c r="BN22" s="174">
        <f t="shared" si="23"/>
        <v>0.00201943709643914</v>
      </c>
      <c r="BO22" s="55">
        <f t="shared" si="24"/>
        <v>73.37213360851335</v>
      </c>
      <c r="BP22" s="174">
        <f t="shared" si="25"/>
        <v>0.0070720537939829575</v>
      </c>
      <c r="BQ22" s="55">
        <f t="shared" si="26"/>
        <v>256.94866989106504</v>
      </c>
      <c r="BR22" s="174">
        <f t="shared" si="27"/>
        <v>0.0022192632046160675</v>
      </c>
      <c r="BS22" s="55">
        <f t="shared" si="28"/>
        <v>80.63240823329846</v>
      </c>
      <c r="BT22" s="174">
        <f t="shared" si="29"/>
        <v>0</v>
      </c>
      <c r="BU22" s="55">
        <f t="shared" si="30"/>
        <v>0</v>
      </c>
      <c r="BV22" s="174">
        <f t="shared" si="31"/>
        <v>0.002274859588468904</v>
      </c>
      <c r="BW22" s="174">
        <f t="shared" si="32"/>
        <v>0.002752321620104591</v>
      </c>
      <c r="BX22" s="55">
        <f t="shared" si="33"/>
        <v>82.65238959909261</v>
      </c>
    </row>
    <row r="23" spans="1:76" ht="12">
      <c r="A23" s="11"/>
      <c r="B23" s="26" t="s">
        <v>841</v>
      </c>
      <c r="C23" s="34">
        <v>23003</v>
      </c>
      <c r="D23" s="49" t="s">
        <v>519</v>
      </c>
      <c r="E23" s="112">
        <v>1292</v>
      </c>
      <c r="F23" s="113">
        <v>957</v>
      </c>
      <c r="G23" s="113">
        <v>863</v>
      </c>
      <c r="H23" s="113">
        <v>781</v>
      </c>
      <c r="I23" s="113">
        <v>422</v>
      </c>
      <c r="J23" s="114">
        <v>200</v>
      </c>
      <c r="K23" s="113"/>
      <c r="L23" s="112">
        <v>4515</v>
      </c>
      <c r="M23" s="113">
        <v>3223</v>
      </c>
      <c r="N23" s="113">
        <v>2266</v>
      </c>
      <c r="O23" s="113">
        <v>1403</v>
      </c>
      <c r="P23" s="113">
        <v>622</v>
      </c>
      <c r="Q23" s="114">
        <v>200</v>
      </c>
      <c r="R23" s="114"/>
      <c r="S23" s="121">
        <v>0.18246110325318246</v>
      </c>
      <c r="T23" s="121">
        <v>0.13024853505758738</v>
      </c>
      <c r="U23" s="121">
        <v>0.09157405536472014</v>
      </c>
      <c r="V23" s="121">
        <v>0.05669832289351384</v>
      </c>
      <c r="W23" s="121">
        <v>0.025136391190139423</v>
      </c>
      <c r="X23" s="121">
        <v>0.00808244089715094</v>
      </c>
      <c r="Y23" s="128"/>
      <c r="Z23" s="187">
        <v>24745</v>
      </c>
      <c r="AA23" s="187">
        <v>2</v>
      </c>
      <c r="AB23" s="57">
        <v>342</v>
      </c>
      <c r="AC23" s="53">
        <v>60</v>
      </c>
      <c r="AD23" s="53"/>
      <c r="AE23" s="55">
        <f t="shared" si="34"/>
        <v>60</v>
      </c>
      <c r="AF23" s="53">
        <v>202</v>
      </c>
      <c r="AG23" s="53"/>
      <c r="AH23" s="55">
        <f>SUM(AF23:AG23)</f>
        <v>202</v>
      </c>
      <c r="AI23" s="86">
        <f t="shared" si="35"/>
        <v>262</v>
      </c>
      <c r="AJ23" s="101">
        <f t="shared" si="36"/>
        <v>0.22900763358778625</v>
      </c>
      <c r="AK23" s="102">
        <f t="shared" si="37"/>
        <v>0</v>
      </c>
      <c r="AL23" s="67">
        <f t="shared" si="38"/>
        <v>0.22900763358778625</v>
      </c>
      <c r="AM23" s="101">
        <f t="shared" si="39"/>
        <v>0.7709923664122137</v>
      </c>
      <c r="AN23" s="102">
        <f t="shared" si="40"/>
        <v>0</v>
      </c>
      <c r="AO23" s="67">
        <f t="shared" si="41"/>
        <v>0.7709923664122137</v>
      </c>
      <c r="AP23" s="62">
        <f t="shared" si="42"/>
        <v>1</v>
      </c>
      <c r="AQ23" s="62">
        <f t="shared" si="9"/>
        <v>0.7660818713450293</v>
      </c>
      <c r="AR23" s="67">
        <f t="shared" si="10"/>
        <v>0.15092674315975288</v>
      </c>
      <c r="AS23" s="67">
        <f t="shared" si="11"/>
        <v>0.11562224183583407</v>
      </c>
      <c r="AT23" s="62"/>
      <c r="AU23" s="54" t="s">
        <v>493</v>
      </c>
      <c r="AV23" s="54" t="s">
        <v>406</v>
      </c>
      <c r="AW23" s="55" t="s">
        <v>406</v>
      </c>
      <c r="AX23" s="54" t="s">
        <v>403</v>
      </c>
      <c r="AY23" s="54" t="s">
        <v>1512</v>
      </c>
      <c r="AZ23" s="54"/>
      <c r="BA23" s="55">
        <f t="shared" si="12"/>
        <v>-15.555870000000027</v>
      </c>
      <c r="BB23" s="55">
        <f t="shared" si="13"/>
        <v>64.44412999999997</v>
      </c>
      <c r="BC23" s="55">
        <f t="shared" si="14"/>
        <v>326.44413</v>
      </c>
      <c r="BD23" s="67">
        <f t="shared" si="15"/>
        <v>0.1440618402471315</v>
      </c>
      <c r="BE23" s="62">
        <f t="shared" si="16"/>
        <v>0.23267578759800425</v>
      </c>
      <c r="BF23" s="62">
        <f t="shared" si="17"/>
        <v>0.5248297909967845</v>
      </c>
      <c r="BG23" s="67">
        <f t="shared" si="18"/>
        <v>0.013192326934734289</v>
      </c>
      <c r="BH23" s="54">
        <v>515416048</v>
      </c>
      <c r="BI23" s="54">
        <f t="shared" si="19"/>
        <v>20962.09728322759</v>
      </c>
      <c r="BJ23" s="174">
        <f t="shared" si="20"/>
        <v>0.004221002857091076</v>
      </c>
      <c r="BK23" s="55">
        <v>24588</v>
      </c>
      <c r="BL23" s="174">
        <f t="shared" si="21"/>
        <v>0.0038155672599252</v>
      </c>
      <c r="BM23" s="55">
        <f t="shared" si="22"/>
        <v>110.62582755188606</v>
      </c>
      <c r="BN23" s="174">
        <f t="shared" si="23"/>
        <v>0.003588307359085653</v>
      </c>
      <c r="BO23" s="55">
        <f t="shared" si="24"/>
        <v>93.93554966221248</v>
      </c>
      <c r="BP23" s="174">
        <f t="shared" si="25"/>
        <v>0.011709466117906209</v>
      </c>
      <c r="BQ23" s="55">
        <f t="shared" si="26"/>
        <v>306.5331438934626</v>
      </c>
      <c r="BR23" s="174">
        <f t="shared" si="27"/>
        <v>0.00242101440503571</v>
      </c>
      <c r="BS23" s="55">
        <f t="shared" si="28"/>
        <v>63.37788158010888</v>
      </c>
      <c r="BT23" s="174">
        <f t="shared" si="29"/>
        <v>0</v>
      </c>
      <c r="BU23" s="55">
        <f t="shared" si="30"/>
        <v>0</v>
      </c>
      <c r="BV23" s="174">
        <f t="shared" si="31"/>
        <v>0.0033673062834963436</v>
      </c>
      <c r="BW23" s="174">
        <f t="shared" si="32"/>
        <v>0.003819967384008531</v>
      </c>
      <c r="BX23" s="55">
        <f t="shared" si="33"/>
        <v>88.15013179413114</v>
      </c>
    </row>
    <row r="24" spans="1:76" ht="12">
      <c r="A24" s="11"/>
      <c r="B24" s="26" t="s">
        <v>841</v>
      </c>
      <c r="C24" s="34">
        <v>24007</v>
      </c>
      <c r="D24" s="49" t="s">
        <v>520</v>
      </c>
      <c r="E24" s="112">
        <v>593</v>
      </c>
      <c r="F24" s="113">
        <v>444</v>
      </c>
      <c r="G24" s="113">
        <v>377</v>
      </c>
      <c r="H24" s="113">
        <v>331</v>
      </c>
      <c r="I24" s="113">
        <v>187</v>
      </c>
      <c r="J24" s="114">
        <v>83</v>
      </c>
      <c r="K24" s="113"/>
      <c r="L24" s="112">
        <v>2015</v>
      </c>
      <c r="M24" s="113">
        <v>1422</v>
      </c>
      <c r="N24" s="113">
        <v>978</v>
      </c>
      <c r="O24" s="113">
        <v>601</v>
      </c>
      <c r="P24" s="113">
        <v>270</v>
      </c>
      <c r="Q24" s="114">
        <v>83</v>
      </c>
      <c r="R24" s="114"/>
      <c r="S24" s="121">
        <v>0.20033803937164446</v>
      </c>
      <c r="T24" s="121">
        <v>0.14137999602306622</v>
      </c>
      <c r="U24" s="121">
        <v>0.09723603102008352</v>
      </c>
      <c r="V24" s="121">
        <v>0.05975343010538874</v>
      </c>
      <c r="W24" s="121">
        <v>0.026844303042354346</v>
      </c>
      <c r="X24" s="121">
        <v>0.008252137601908929</v>
      </c>
      <c r="Y24" s="128"/>
      <c r="Z24" s="187">
        <v>10058</v>
      </c>
      <c r="AA24" s="187">
        <v>1</v>
      </c>
      <c r="AB24" s="57">
        <v>163</v>
      </c>
      <c r="AC24" s="53"/>
      <c r="AD24" s="53"/>
      <c r="AE24" s="55">
        <f t="shared" si="34"/>
        <v>0</v>
      </c>
      <c r="AF24" s="53">
        <v>119</v>
      </c>
      <c r="AG24" s="53"/>
      <c r="AH24" s="55">
        <f>SUM(AF24:AG24)</f>
        <v>119</v>
      </c>
      <c r="AI24" s="86">
        <f t="shared" si="35"/>
        <v>119</v>
      </c>
      <c r="AJ24" s="101">
        <f t="shared" si="36"/>
        <v>0</v>
      </c>
      <c r="AK24" s="102">
        <f t="shared" si="37"/>
        <v>0</v>
      </c>
      <c r="AL24" s="67">
        <f t="shared" si="38"/>
        <v>0</v>
      </c>
      <c r="AM24" s="101">
        <f t="shared" si="39"/>
        <v>1</v>
      </c>
      <c r="AN24" s="102">
        <f t="shared" si="40"/>
        <v>0</v>
      </c>
      <c r="AO24" s="67">
        <f t="shared" si="41"/>
        <v>1</v>
      </c>
      <c r="AP24" s="62">
        <f t="shared" si="42"/>
        <v>1</v>
      </c>
      <c r="AQ24" s="62">
        <f t="shared" si="9"/>
        <v>0.7300613496932515</v>
      </c>
      <c r="AR24" s="67">
        <f t="shared" si="10"/>
        <v>0.16666666666666666</v>
      </c>
      <c r="AS24" s="67">
        <f t="shared" si="11"/>
        <v>0.12167689161554192</v>
      </c>
      <c r="AT24" s="62"/>
      <c r="AU24" s="54" t="s">
        <v>417</v>
      </c>
      <c r="AV24" s="54" t="s">
        <v>417</v>
      </c>
      <c r="AW24" s="55" t="s">
        <v>411</v>
      </c>
      <c r="AX24" s="54" t="s">
        <v>411</v>
      </c>
      <c r="AY24" s="54" t="s">
        <v>1360</v>
      </c>
      <c r="AZ24" s="54"/>
      <c r="BA24" s="55">
        <f t="shared" si="12"/>
        <v>-21.927220000000005</v>
      </c>
      <c r="BB24" s="55">
        <f t="shared" si="13"/>
        <v>22.072779999999995</v>
      </c>
      <c r="BC24" s="55">
        <f t="shared" si="14"/>
        <v>141.07278</v>
      </c>
      <c r="BD24" s="67">
        <f t="shared" si="15"/>
        <v>0.1442461963190184</v>
      </c>
      <c r="BE24" s="62">
        <f t="shared" si="16"/>
        <v>0.23473008319467553</v>
      </c>
      <c r="BF24" s="62">
        <f t="shared" si="17"/>
        <v>0.5224917777777778</v>
      </c>
      <c r="BG24" s="67">
        <f t="shared" si="18"/>
        <v>0.01402592761980513</v>
      </c>
      <c r="BH24" s="54">
        <v>207635129</v>
      </c>
      <c r="BI24" s="54">
        <f t="shared" si="19"/>
        <v>20703.47282879649</v>
      </c>
      <c r="BJ24" s="174">
        <f t="shared" si="20"/>
        <v>0.0017004291506683433</v>
      </c>
      <c r="BK24" s="55">
        <v>10029</v>
      </c>
      <c r="BL24" s="174">
        <f t="shared" si="21"/>
        <v>0.0015563007991617793</v>
      </c>
      <c r="BM24" s="55">
        <f t="shared" si="22"/>
        <v>109.2609572380989</v>
      </c>
      <c r="BN24" s="174">
        <f t="shared" si="23"/>
        <v>0.0015506864670553927</v>
      </c>
      <c r="BO24" s="55">
        <f t="shared" si="24"/>
        <v>99.87117716282852</v>
      </c>
      <c r="BP24" s="174">
        <f t="shared" si="25"/>
        <v>0.006898150831835836</v>
      </c>
      <c r="BQ24" s="55">
        <f t="shared" si="26"/>
        <v>444.27191341290023</v>
      </c>
      <c r="BR24" s="174">
        <f t="shared" si="27"/>
        <v>0</v>
      </c>
      <c r="BS24" s="55">
        <f t="shared" si="28"/>
        <v>0</v>
      </c>
      <c r="BT24" s="174">
        <f t="shared" si="29"/>
        <v>0</v>
      </c>
      <c r="BU24" s="55">
        <f t="shared" si="30"/>
        <v>0</v>
      </c>
      <c r="BV24" s="174">
        <f t="shared" si="31"/>
        <v>0.0015294253730384155</v>
      </c>
      <c r="BW24" s="174">
        <f t="shared" si="32"/>
        <v>0.001552686682091647</v>
      </c>
      <c r="BX24" s="55">
        <f t="shared" si="33"/>
        <v>98.5018671621569</v>
      </c>
    </row>
    <row r="25" spans="1:76" ht="12">
      <c r="A25" s="11"/>
      <c r="B25" s="26" t="s">
        <v>841</v>
      </c>
      <c r="C25" s="34">
        <v>24008</v>
      </c>
      <c r="D25" s="49" t="s">
        <v>521</v>
      </c>
      <c r="E25" s="112">
        <v>354</v>
      </c>
      <c r="F25" s="113">
        <v>266</v>
      </c>
      <c r="G25" s="113">
        <v>242</v>
      </c>
      <c r="H25" s="113">
        <v>192</v>
      </c>
      <c r="I25" s="113">
        <v>141</v>
      </c>
      <c r="J25" s="114">
        <v>62</v>
      </c>
      <c r="K25" s="113"/>
      <c r="L25" s="112">
        <v>1257</v>
      </c>
      <c r="M25" s="113">
        <v>903</v>
      </c>
      <c r="N25" s="113">
        <v>637</v>
      </c>
      <c r="O25" s="113">
        <v>395</v>
      </c>
      <c r="P25" s="113">
        <v>203</v>
      </c>
      <c r="Q25" s="114">
        <v>62</v>
      </c>
      <c r="R25" s="114"/>
      <c r="S25" s="121">
        <v>0.2054928886709171</v>
      </c>
      <c r="T25" s="121">
        <v>0.1476213830308975</v>
      </c>
      <c r="U25" s="121">
        <v>0.104136014386137</v>
      </c>
      <c r="V25" s="121">
        <v>0.06457413764917443</v>
      </c>
      <c r="W25" s="121">
        <v>0.03318620238679091</v>
      </c>
      <c r="X25" s="121">
        <v>0.010135687428478013</v>
      </c>
      <c r="Y25" s="128"/>
      <c r="Z25" s="187">
        <v>6117</v>
      </c>
      <c r="AA25" s="187">
        <v>1</v>
      </c>
      <c r="AB25" s="57">
        <v>95</v>
      </c>
      <c r="AC25" s="53"/>
      <c r="AD25" s="53"/>
      <c r="AE25" s="55">
        <f t="shared" si="34"/>
        <v>0</v>
      </c>
      <c r="AF25" s="53">
        <v>96</v>
      </c>
      <c r="AG25" s="53"/>
      <c r="AH25" s="55">
        <f>SUM(AF25:AG25)</f>
        <v>96</v>
      </c>
      <c r="AI25" s="86">
        <f t="shared" si="35"/>
        <v>96</v>
      </c>
      <c r="AJ25" s="101">
        <f t="shared" si="36"/>
        <v>0</v>
      </c>
      <c r="AK25" s="102">
        <f t="shared" si="37"/>
        <v>0</v>
      </c>
      <c r="AL25" s="67">
        <f t="shared" si="38"/>
        <v>0</v>
      </c>
      <c r="AM25" s="101">
        <f t="shared" si="39"/>
        <v>1</v>
      </c>
      <c r="AN25" s="102">
        <f t="shared" si="40"/>
        <v>0</v>
      </c>
      <c r="AO25" s="67">
        <f t="shared" si="41"/>
        <v>1</v>
      </c>
      <c r="AP25" s="62">
        <f t="shared" si="42"/>
        <v>1</v>
      </c>
      <c r="AQ25" s="62">
        <f t="shared" si="9"/>
        <v>1.0105263157894737</v>
      </c>
      <c r="AR25" s="67">
        <f t="shared" si="10"/>
        <v>0.14913657770800628</v>
      </c>
      <c r="AS25" s="67">
        <f t="shared" si="11"/>
        <v>0.15070643642072212</v>
      </c>
      <c r="AT25" s="62"/>
      <c r="AU25" s="54" t="s">
        <v>417</v>
      </c>
      <c r="AV25" s="54" t="s">
        <v>413</v>
      </c>
      <c r="AW25" s="55" t="s">
        <v>413</v>
      </c>
      <c r="AX25" s="54" t="s">
        <v>413</v>
      </c>
      <c r="AY25" s="54" t="s">
        <v>2268</v>
      </c>
      <c r="AZ25" s="54"/>
      <c r="BA25" s="55">
        <f t="shared" si="12"/>
        <v>0.4759299999999911</v>
      </c>
      <c r="BB25" s="55">
        <f t="shared" si="13"/>
        <v>-0.5240700000000089</v>
      </c>
      <c r="BC25" s="55">
        <f t="shared" si="14"/>
        <v>95.47592999999999</v>
      </c>
      <c r="BD25" s="67">
        <f t="shared" si="15"/>
        <v>0.14988372056514912</v>
      </c>
      <c r="BE25" s="62">
        <f t="shared" si="16"/>
        <v>0.2417112151898734</v>
      </c>
      <c r="BF25" s="62">
        <f t="shared" si="17"/>
        <v>0.4703247783251231</v>
      </c>
      <c r="BG25" s="67">
        <f t="shared" si="18"/>
        <v>0.015608293281020107</v>
      </c>
      <c r="BH25" s="54">
        <v>117889515</v>
      </c>
      <c r="BI25" s="54">
        <f t="shared" si="19"/>
        <v>19389.722861842107</v>
      </c>
      <c r="BJ25" s="174">
        <f t="shared" si="20"/>
        <v>0.0009654568994640252</v>
      </c>
      <c r="BK25" s="55">
        <v>6080</v>
      </c>
      <c r="BL25" s="174">
        <f t="shared" si="21"/>
        <v>0.0009434947511121367</v>
      </c>
      <c r="BM25" s="55">
        <f t="shared" si="22"/>
        <v>102.32774462454624</v>
      </c>
      <c r="BN25" s="174">
        <f t="shared" si="23"/>
        <v>0.0010494812151609118</v>
      </c>
      <c r="BO25" s="55">
        <f t="shared" si="24"/>
        <v>111.13836216273035</v>
      </c>
      <c r="BP25" s="174">
        <f t="shared" si="25"/>
        <v>0.005564894788707901</v>
      </c>
      <c r="BQ25" s="55">
        <f t="shared" si="26"/>
        <v>589.3133516735523</v>
      </c>
      <c r="BR25" s="174">
        <f t="shared" si="27"/>
        <v>0</v>
      </c>
      <c r="BS25" s="55">
        <f t="shared" si="28"/>
        <v>0</v>
      </c>
      <c r="BT25" s="174">
        <f t="shared" si="29"/>
        <v>0</v>
      </c>
      <c r="BU25" s="55">
        <f t="shared" si="30"/>
        <v>0</v>
      </c>
      <c r="BV25" s="174">
        <f t="shared" si="31"/>
        <v>0.0012338221496780496</v>
      </c>
      <c r="BW25" s="174">
        <f t="shared" si="32"/>
        <v>0.0009443014947658187</v>
      </c>
      <c r="BX25" s="55">
        <f t="shared" si="33"/>
        <v>130.65976878327723</v>
      </c>
    </row>
    <row r="26" spans="1:76" ht="12">
      <c r="A26" s="11"/>
      <c r="B26" s="26" t="s">
        <v>844</v>
      </c>
      <c r="C26" s="34">
        <v>71004</v>
      </c>
      <c r="D26" s="49" t="s">
        <v>522</v>
      </c>
      <c r="E26" s="112">
        <v>2331</v>
      </c>
      <c r="F26" s="113">
        <v>1712</v>
      </c>
      <c r="G26" s="113">
        <v>1531</v>
      </c>
      <c r="H26" s="113">
        <v>1104</v>
      </c>
      <c r="I26" s="113">
        <v>658</v>
      </c>
      <c r="J26" s="114">
        <v>268</v>
      </c>
      <c r="K26" s="113"/>
      <c r="L26" s="112">
        <v>7604</v>
      </c>
      <c r="M26" s="113">
        <v>5273</v>
      </c>
      <c r="N26" s="113">
        <v>3561</v>
      </c>
      <c r="O26" s="113">
        <v>2030</v>
      </c>
      <c r="P26" s="113">
        <v>926</v>
      </c>
      <c r="Q26" s="114">
        <v>268</v>
      </c>
      <c r="R26" s="114"/>
      <c r="S26" s="121">
        <v>0.16807391362008753</v>
      </c>
      <c r="T26" s="121">
        <v>0.11655099244065249</v>
      </c>
      <c r="U26" s="121">
        <v>0.07871004818531453</v>
      </c>
      <c r="V26" s="121">
        <v>0.044869811237345826</v>
      </c>
      <c r="W26" s="121">
        <v>0.020467706997922285</v>
      </c>
      <c r="X26" s="121">
        <v>0.005923699217541223</v>
      </c>
      <c r="Y26" s="128"/>
      <c r="Z26" s="187">
        <v>45242</v>
      </c>
      <c r="AA26" s="187">
        <v>2</v>
      </c>
      <c r="AB26" s="57">
        <v>567</v>
      </c>
      <c r="AC26" s="53">
        <v>60</v>
      </c>
      <c r="AD26" s="53">
        <v>162</v>
      </c>
      <c r="AE26" s="55">
        <f t="shared" si="34"/>
        <v>222</v>
      </c>
      <c r="AF26" s="53">
        <v>246</v>
      </c>
      <c r="AG26" s="53"/>
      <c r="AH26" s="55">
        <f>SUM(AF26:AG26)</f>
        <v>246</v>
      </c>
      <c r="AI26" s="86">
        <f t="shared" si="35"/>
        <v>468</v>
      </c>
      <c r="AJ26" s="101">
        <f t="shared" si="36"/>
        <v>0.1282051282051282</v>
      </c>
      <c r="AK26" s="102">
        <f t="shared" si="37"/>
        <v>0.34615384615384615</v>
      </c>
      <c r="AL26" s="67">
        <f t="shared" si="38"/>
        <v>0.47435897435897434</v>
      </c>
      <c r="AM26" s="101">
        <f t="shared" si="39"/>
        <v>0.5256410256410257</v>
      </c>
      <c r="AN26" s="102">
        <f t="shared" si="40"/>
        <v>0</v>
      </c>
      <c r="AO26" s="67">
        <f t="shared" si="41"/>
        <v>0.5256410256410257</v>
      </c>
      <c r="AP26" s="62">
        <f t="shared" si="42"/>
        <v>1</v>
      </c>
      <c r="AQ26" s="62">
        <f t="shared" si="9"/>
        <v>0.8253968253968254</v>
      </c>
      <c r="AR26" s="67">
        <f t="shared" si="10"/>
        <v>0.15922493681550126</v>
      </c>
      <c r="AS26" s="67">
        <f t="shared" si="11"/>
        <v>0.13142375737152484</v>
      </c>
      <c r="AT26" s="62"/>
      <c r="AU26" s="54" t="s">
        <v>476</v>
      </c>
      <c r="AV26" s="54" t="s">
        <v>476</v>
      </c>
      <c r="AW26" s="55" t="s">
        <v>476</v>
      </c>
      <c r="AX26" s="54" t="s">
        <v>473</v>
      </c>
      <c r="AY26" s="54" t="s">
        <v>1449</v>
      </c>
      <c r="AZ26" s="54"/>
      <c r="BA26" s="55">
        <f t="shared" si="12"/>
        <v>-73.60125000000005</v>
      </c>
      <c r="BB26" s="55">
        <f t="shared" si="13"/>
        <v>25.39874999999995</v>
      </c>
      <c r="BC26" s="55">
        <f t="shared" si="14"/>
        <v>493.39874999999995</v>
      </c>
      <c r="BD26" s="67">
        <f t="shared" si="15"/>
        <v>0.1385562342038753</v>
      </c>
      <c r="BE26" s="62">
        <f t="shared" si="16"/>
        <v>0.2430535714285714</v>
      </c>
      <c r="BF26" s="62">
        <f t="shared" si="17"/>
        <v>0.5328280237580993</v>
      </c>
      <c r="BG26" s="67">
        <f t="shared" si="18"/>
        <v>0.01090576787056275</v>
      </c>
      <c r="BH26" s="54">
        <v>751601338</v>
      </c>
      <c r="BI26" s="54">
        <f t="shared" si="19"/>
        <v>16745.044847944748</v>
      </c>
      <c r="BJ26" s="174">
        <f t="shared" si="20"/>
        <v>0.00615524372475782</v>
      </c>
      <c r="BK26" s="55">
        <v>44885</v>
      </c>
      <c r="BL26" s="174">
        <f t="shared" si="21"/>
        <v>0.0069652568920507</v>
      </c>
      <c r="BM26" s="55">
        <f t="shared" si="22"/>
        <v>88.37066342495808</v>
      </c>
      <c r="BN26" s="174">
        <f t="shared" si="23"/>
        <v>0.0054234896660223676</v>
      </c>
      <c r="BO26" s="55">
        <f t="shared" si="24"/>
        <v>77.65417765023287</v>
      </c>
      <c r="BP26" s="174">
        <f t="shared" si="25"/>
        <v>0.014260042896063996</v>
      </c>
      <c r="BQ26" s="55">
        <f t="shared" si="26"/>
        <v>204.17701010630594</v>
      </c>
      <c r="BR26" s="174">
        <f t="shared" si="27"/>
        <v>0.00242101440503571</v>
      </c>
      <c r="BS26" s="55">
        <f t="shared" si="28"/>
        <v>34.664375573577516</v>
      </c>
      <c r="BT26" s="174">
        <f t="shared" si="29"/>
        <v>0.004528555055488777</v>
      </c>
      <c r="BU26" s="55">
        <f t="shared" si="30"/>
        <v>64.84039620853504</v>
      </c>
      <c r="BV26" s="174">
        <f t="shared" si="31"/>
        <v>0.006014882979680491</v>
      </c>
      <c r="BW26" s="174">
        <f t="shared" si="32"/>
        <v>0.0069841569766544345</v>
      </c>
      <c r="BX26" s="55">
        <f t="shared" si="33"/>
        <v>86.1218182779413</v>
      </c>
    </row>
    <row r="27" spans="1:76" ht="12">
      <c r="A27" s="11"/>
      <c r="B27" s="26" t="s">
        <v>840</v>
      </c>
      <c r="C27" s="34">
        <v>12002</v>
      </c>
      <c r="D27" s="49" t="s">
        <v>523</v>
      </c>
      <c r="E27" s="112">
        <v>640</v>
      </c>
      <c r="F27" s="113">
        <v>461</v>
      </c>
      <c r="G27" s="113">
        <v>439</v>
      </c>
      <c r="H27" s="113">
        <v>367</v>
      </c>
      <c r="I27" s="113">
        <v>206</v>
      </c>
      <c r="J27" s="114">
        <v>90</v>
      </c>
      <c r="K27" s="113"/>
      <c r="L27" s="112">
        <v>2203</v>
      </c>
      <c r="M27" s="113">
        <v>1563</v>
      </c>
      <c r="N27" s="113">
        <v>1102</v>
      </c>
      <c r="O27" s="113">
        <v>663</v>
      </c>
      <c r="P27" s="113">
        <v>296</v>
      </c>
      <c r="Q27" s="114">
        <v>90</v>
      </c>
      <c r="R27" s="114"/>
      <c r="S27" s="121">
        <v>0.1966437561367491</v>
      </c>
      <c r="T27" s="121">
        <v>0.13951620101758458</v>
      </c>
      <c r="U27" s="121">
        <v>0.0983665089708114</v>
      </c>
      <c r="V27" s="121">
        <v>0.05918057663125948</v>
      </c>
      <c r="W27" s="121">
        <v>0.026421494242613586</v>
      </c>
      <c r="X27" s="121">
        <v>0.00803356243863251</v>
      </c>
      <c r="Y27" s="128"/>
      <c r="Z27" s="187">
        <v>11203</v>
      </c>
      <c r="AA27" s="187">
        <v>1</v>
      </c>
      <c r="AB27" s="58">
        <v>187</v>
      </c>
      <c r="AC27" s="53"/>
      <c r="AD27" s="53">
        <v>135</v>
      </c>
      <c r="AE27" s="55">
        <f t="shared" si="34"/>
        <v>135</v>
      </c>
      <c r="AF27" s="53"/>
      <c r="AG27" s="53"/>
      <c r="AH27" s="55"/>
      <c r="AI27" s="86">
        <f t="shared" si="35"/>
        <v>135</v>
      </c>
      <c r="AJ27" s="101">
        <f t="shared" si="36"/>
        <v>0</v>
      </c>
      <c r="AK27" s="102">
        <f t="shared" si="37"/>
        <v>1</v>
      </c>
      <c r="AL27" s="67">
        <f t="shared" si="38"/>
        <v>1</v>
      </c>
      <c r="AM27" s="101">
        <f t="shared" si="39"/>
        <v>0</v>
      </c>
      <c r="AN27" s="102">
        <f t="shared" si="40"/>
        <v>0</v>
      </c>
      <c r="AO27" s="67">
        <f t="shared" si="41"/>
        <v>0</v>
      </c>
      <c r="AP27" s="62">
        <f t="shared" si="42"/>
        <v>1</v>
      </c>
      <c r="AQ27" s="62">
        <f t="shared" si="9"/>
        <v>0.7219251336898396</v>
      </c>
      <c r="AR27" s="67">
        <f t="shared" si="10"/>
        <v>0.16969147005444646</v>
      </c>
      <c r="AS27" s="67">
        <f t="shared" si="11"/>
        <v>0.12250453720508167</v>
      </c>
      <c r="AT27" s="62"/>
      <c r="AU27" s="54" t="s">
        <v>1434</v>
      </c>
      <c r="AV27" s="54" t="s">
        <v>2224</v>
      </c>
      <c r="AW27" s="55" t="s">
        <v>2224</v>
      </c>
      <c r="AX27" s="54" t="s">
        <v>1094</v>
      </c>
      <c r="AY27" s="54" t="s">
        <v>1094</v>
      </c>
      <c r="AZ27" s="54"/>
      <c r="BA27" s="55">
        <f t="shared" si="12"/>
        <v>-31.21687</v>
      </c>
      <c r="BB27" s="55">
        <f t="shared" si="13"/>
        <v>20.78313</v>
      </c>
      <c r="BC27" s="55">
        <f t="shared" si="14"/>
        <v>155.78313</v>
      </c>
      <c r="BD27" s="67">
        <f t="shared" si="15"/>
        <v>0.14136400181488204</v>
      </c>
      <c r="BE27" s="62">
        <f t="shared" si="16"/>
        <v>0.23496701357466063</v>
      </c>
      <c r="BF27" s="62">
        <f t="shared" si="17"/>
        <v>0.5262943581081081</v>
      </c>
      <c r="BG27" s="67">
        <f t="shared" si="18"/>
        <v>0.01390548335267339</v>
      </c>
      <c r="BH27" s="54">
        <v>212634234</v>
      </c>
      <c r="BI27" s="54">
        <f t="shared" si="19"/>
        <v>19029.3747986397</v>
      </c>
      <c r="BJ27" s="174">
        <f t="shared" si="20"/>
        <v>0.0017413693514435784</v>
      </c>
      <c r="BK27" s="55">
        <v>11174</v>
      </c>
      <c r="BL27" s="174">
        <f t="shared" si="21"/>
        <v>0.0017339819652840485</v>
      </c>
      <c r="BM27" s="55">
        <f t="shared" si="22"/>
        <v>100.42603592813721</v>
      </c>
      <c r="BN27" s="174">
        <f t="shared" si="23"/>
        <v>0.0017123841430397202</v>
      </c>
      <c r="BO27" s="55">
        <f t="shared" si="24"/>
        <v>99.0135575410093</v>
      </c>
      <c r="BP27" s="174">
        <f t="shared" si="25"/>
        <v>0</v>
      </c>
      <c r="BQ27" s="55">
        <f t="shared" si="26"/>
        <v>0</v>
      </c>
      <c r="BR27" s="174">
        <f t="shared" si="27"/>
        <v>0</v>
      </c>
      <c r="BS27" s="55">
        <f t="shared" si="28"/>
        <v>0</v>
      </c>
      <c r="BT27" s="174">
        <f t="shared" si="29"/>
        <v>0.0037737958795739804</v>
      </c>
      <c r="BU27" s="55">
        <f t="shared" si="30"/>
        <v>218.20860522974067</v>
      </c>
      <c r="BV27" s="174">
        <f t="shared" si="31"/>
        <v>0.0017350623979847572</v>
      </c>
      <c r="BW27" s="174">
        <f t="shared" si="32"/>
        <v>0.001729444114085576</v>
      </c>
      <c r="BX27" s="55">
        <f t="shared" si="33"/>
        <v>100.32486067941848</v>
      </c>
    </row>
    <row r="28" spans="1:76" ht="12">
      <c r="A28" s="11"/>
      <c r="B28" s="26" t="s">
        <v>843</v>
      </c>
      <c r="C28" s="34">
        <v>42003</v>
      </c>
      <c r="D28" s="49" t="s">
        <v>524</v>
      </c>
      <c r="E28" s="112">
        <v>854</v>
      </c>
      <c r="F28" s="113">
        <v>629</v>
      </c>
      <c r="G28" s="113">
        <v>540</v>
      </c>
      <c r="H28" s="113">
        <v>415</v>
      </c>
      <c r="I28" s="113">
        <v>237</v>
      </c>
      <c r="J28" s="114">
        <v>124</v>
      </c>
      <c r="K28" s="113"/>
      <c r="L28" s="112">
        <v>2799</v>
      </c>
      <c r="M28" s="113">
        <v>1945</v>
      </c>
      <c r="N28" s="113">
        <v>1316</v>
      </c>
      <c r="O28" s="113">
        <v>776</v>
      </c>
      <c r="P28" s="113">
        <v>361</v>
      </c>
      <c r="Q28" s="114">
        <v>124</v>
      </c>
      <c r="R28" s="114"/>
      <c r="S28" s="121">
        <v>0.18965984550752135</v>
      </c>
      <c r="T28" s="121">
        <v>0.1317929258707142</v>
      </c>
      <c r="U28" s="121">
        <v>0.08917197452229299</v>
      </c>
      <c r="V28" s="121">
        <v>0.05258165063016669</v>
      </c>
      <c r="W28" s="121">
        <v>0.024461309120477028</v>
      </c>
      <c r="X28" s="121">
        <v>0.008402222523377152</v>
      </c>
      <c r="Y28" s="128"/>
      <c r="Z28" s="187">
        <v>14758</v>
      </c>
      <c r="AA28" s="187">
        <v>1</v>
      </c>
      <c r="AB28" s="57">
        <v>240</v>
      </c>
      <c r="AC28" s="53">
        <v>120</v>
      </c>
      <c r="AD28" s="53"/>
      <c r="AE28" s="55">
        <f t="shared" si="34"/>
        <v>120</v>
      </c>
      <c r="AF28" s="53">
        <v>99</v>
      </c>
      <c r="AG28" s="53"/>
      <c r="AH28" s="55">
        <f>SUM(AF28:AG28)</f>
        <v>99</v>
      </c>
      <c r="AI28" s="86">
        <f t="shared" si="35"/>
        <v>219</v>
      </c>
      <c r="AJ28" s="101">
        <f t="shared" si="36"/>
        <v>0.547945205479452</v>
      </c>
      <c r="AK28" s="102">
        <f t="shared" si="37"/>
        <v>0</v>
      </c>
      <c r="AL28" s="67">
        <f t="shared" si="38"/>
        <v>0.547945205479452</v>
      </c>
      <c r="AM28" s="101">
        <f t="shared" si="39"/>
        <v>0.4520547945205479</v>
      </c>
      <c r="AN28" s="102">
        <f t="shared" si="40"/>
        <v>0</v>
      </c>
      <c r="AO28" s="67">
        <f t="shared" si="41"/>
        <v>0.4520547945205479</v>
      </c>
      <c r="AP28" s="62">
        <f t="shared" si="42"/>
        <v>1</v>
      </c>
      <c r="AQ28" s="62">
        <f t="shared" si="9"/>
        <v>0.9125</v>
      </c>
      <c r="AR28" s="67">
        <f t="shared" si="10"/>
        <v>0.182370820668693</v>
      </c>
      <c r="AS28" s="67">
        <f t="shared" si="11"/>
        <v>0.16641337386018237</v>
      </c>
      <c r="AT28" s="62"/>
      <c r="AU28" s="54" t="s">
        <v>449</v>
      </c>
      <c r="AV28" s="54" t="s">
        <v>454</v>
      </c>
      <c r="AW28" s="55" t="s">
        <v>454</v>
      </c>
      <c r="AX28" s="54" t="s">
        <v>457</v>
      </c>
      <c r="AY28" s="54" t="s">
        <v>2162</v>
      </c>
      <c r="AZ28" s="54"/>
      <c r="BA28" s="55">
        <f t="shared" si="12"/>
        <v>-51.10025999999999</v>
      </c>
      <c r="BB28" s="55">
        <f t="shared" si="13"/>
        <v>-30.10025999999999</v>
      </c>
      <c r="BC28" s="55">
        <f t="shared" si="14"/>
        <v>188.89974</v>
      </c>
      <c r="BD28" s="67">
        <f t="shared" si="15"/>
        <v>0.1435408358662614</v>
      </c>
      <c r="BE28" s="62">
        <f t="shared" si="16"/>
        <v>0.24342750000000002</v>
      </c>
      <c r="BF28" s="62">
        <f t="shared" si="17"/>
        <v>0.5232679778393352</v>
      </c>
      <c r="BG28" s="67">
        <f t="shared" si="18"/>
        <v>0.012799819758774903</v>
      </c>
      <c r="BH28" s="54">
        <v>286896511</v>
      </c>
      <c r="BI28" s="54">
        <f t="shared" si="19"/>
        <v>19323.534114635953</v>
      </c>
      <c r="BJ28" s="174">
        <f t="shared" si="20"/>
        <v>0.0023495407201998128</v>
      </c>
      <c r="BK28" s="55">
        <v>14847</v>
      </c>
      <c r="BL28" s="174">
        <f t="shared" si="21"/>
        <v>0.0023039583173950482</v>
      </c>
      <c r="BM28" s="55">
        <f t="shared" si="22"/>
        <v>101.97843869225471</v>
      </c>
      <c r="BN28" s="174">
        <f t="shared" si="23"/>
        <v>0.0020764053168037255</v>
      </c>
      <c r="BO28" s="55">
        <f t="shared" si="24"/>
        <v>91.14071464163464</v>
      </c>
      <c r="BP28" s="174">
        <f t="shared" si="25"/>
        <v>0.005738797750855023</v>
      </c>
      <c r="BQ28" s="55">
        <f t="shared" si="26"/>
        <v>251.89596846239107</v>
      </c>
      <c r="BR28" s="174">
        <f t="shared" si="27"/>
        <v>0.00484202881007142</v>
      </c>
      <c r="BS28" s="55">
        <f t="shared" si="28"/>
        <v>212.53363324295896</v>
      </c>
      <c r="BT28" s="174">
        <f t="shared" si="29"/>
        <v>0</v>
      </c>
      <c r="BU28" s="55">
        <f t="shared" si="30"/>
        <v>0</v>
      </c>
      <c r="BV28" s="174">
        <f t="shared" si="31"/>
        <v>0.0028146567789530505</v>
      </c>
      <c r="BW28" s="174">
        <f t="shared" si="32"/>
        <v>0.002278241206433538</v>
      </c>
      <c r="BX28" s="55">
        <f t="shared" si="33"/>
        <v>123.54516154851056</v>
      </c>
    </row>
    <row r="29" spans="1:76" ht="12">
      <c r="A29" s="11"/>
      <c r="B29" s="26" t="s">
        <v>841</v>
      </c>
      <c r="C29" s="34">
        <v>24009</v>
      </c>
      <c r="D29" s="49" t="s">
        <v>525</v>
      </c>
      <c r="E29" s="112">
        <v>516</v>
      </c>
      <c r="F29" s="113">
        <v>387</v>
      </c>
      <c r="G29" s="113">
        <v>301</v>
      </c>
      <c r="H29" s="113">
        <v>287</v>
      </c>
      <c r="I29" s="113">
        <v>190</v>
      </c>
      <c r="J29" s="114">
        <v>102</v>
      </c>
      <c r="K29" s="113"/>
      <c r="L29" s="112">
        <v>1783</v>
      </c>
      <c r="M29" s="113">
        <v>1267</v>
      </c>
      <c r="N29" s="113">
        <v>880</v>
      </c>
      <c r="O29" s="113">
        <v>579</v>
      </c>
      <c r="P29" s="113">
        <v>292</v>
      </c>
      <c r="Q29" s="114">
        <v>102</v>
      </c>
      <c r="R29" s="114"/>
      <c r="S29" s="121">
        <v>0.18188309701111904</v>
      </c>
      <c r="T29" s="121">
        <v>0.12924614913801896</v>
      </c>
      <c r="U29" s="121">
        <v>0.08976843823319391</v>
      </c>
      <c r="V29" s="121">
        <v>0.05906355197388555</v>
      </c>
      <c r="W29" s="121">
        <v>0.029786799959196166</v>
      </c>
      <c r="X29" s="121">
        <v>0.010404978067938386</v>
      </c>
      <c r="Y29" s="128"/>
      <c r="Z29" s="187">
        <v>9803</v>
      </c>
      <c r="AA29" s="187">
        <v>1</v>
      </c>
      <c r="AB29" s="57">
        <v>171</v>
      </c>
      <c r="AC29" s="53"/>
      <c r="AD29" s="53">
        <v>201</v>
      </c>
      <c r="AE29" s="55">
        <f t="shared" si="34"/>
        <v>201</v>
      </c>
      <c r="AF29" s="53"/>
      <c r="AG29" s="53"/>
      <c r="AH29" s="55"/>
      <c r="AI29" s="86">
        <f t="shared" si="35"/>
        <v>201</v>
      </c>
      <c r="AJ29" s="101">
        <f t="shared" si="36"/>
        <v>0</v>
      </c>
      <c r="AK29" s="102">
        <f t="shared" si="37"/>
        <v>1</v>
      </c>
      <c r="AL29" s="67">
        <f t="shared" si="38"/>
        <v>1</v>
      </c>
      <c r="AM29" s="101">
        <f t="shared" si="39"/>
        <v>0</v>
      </c>
      <c r="AN29" s="102">
        <f t="shared" si="40"/>
        <v>0</v>
      </c>
      <c r="AO29" s="67">
        <f t="shared" si="41"/>
        <v>0</v>
      </c>
      <c r="AP29" s="62">
        <f t="shared" si="42"/>
        <v>1</v>
      </c>
      <c r="AQ29" s="62">
        <f t="shared" si="9"/>
        <v>1.1754385964912282</v>
      </c>
      <c r="AR29" s="67">
        <f t="shared" si="10"/>
        <v>0.1943181818181818</v>
      </c>
      <c r="AS29" s="67">
        <f t="shared" si="11"/>
        <v>0.22840909090909092</v>
      </c>
      <c r="AT29" s="62"/>
      <c r="AU29" s="54" t="s">
        <v>417</v>
      </c>
      <c r="AV29" s="54" t="s">
        <v>417</v>
      </c>
      <c r="AW29" s="55" t="s">
        <v>417</v>
      </c>
      <c r="AX29" s="54" t="s">
        <v>412</v>
      </c>
      <c r="AY29" s="54" t="s">
        <v>2022</v>
      </c>
      <c r="AZ29" s="54"/>
      <c r="BA29" s="55">
        <f t="shared" si="12"/>
        <v>-32.95304999999999</v>
      </c>
      <c r="BB29" s="55">
        <f t="shared" si="13"/>
        <v>-62.95304999999999</v>
      </c>
      <c r="BC29" s="55">
        <f t="shared" si="14"/>
        <v>138.04695</v>
      </c>
      <c r="BD29" s="67">
        <f t="shared" si="15"/>
        <v>0.1568715340909091</v>
      </c>
      <c r="BE29" s="62">
        <f t="shared" si="16"/>
        <v>0.23842305699481867</v>
      </c>
      <c r="BF29" s="62">
        <f t="shared" si="17"/>
        <v>0.4727635273972603</v>
      </c>
      <c r="BG29" s="67">
        <f t="shared" si="18"/>
        <v>0.014082112618586148</v>
      </c>
      <c r="BH29" s="54">
        <v>221350951</v>
      </c>
      <c r="BI29" s="54">
        <f t="shared" si="19"/>
        <v>22761.02323907455</v>
      </c>
      <c r="BJ29" s="174">
        <f t="shared" si="20"/>
        <v>0.001812754958283384</v>
      </c>
      <c r="BK29" s="55">
        <v>9725</v>
      </c>
      <c r="BL29" s="174">
        <f t="shared" si="21"/>
        <v>0.0015091260616061726</v>
      </c>
      <c r="BM29" s="55">
        <f t="shared" si="22"/>
        <v>120.11951846846097</v>
      </c>
      <c r="BN29" s="174">
        <f t="shared" si="23"/>
        <v>0.0015174262333475846</v>
      </c>
      <c r="BO29" s="55">
        <f t="shared" si="24"/>
        <v>100.27124068228008</v>
      </c>
      <c r="BP29" s="174">
        <f t="shared" si="25"/>
        <v>0</v>
      </c>
      <c r="BQ29" s="55">
        <f t="shared" si="26"/>
        <v>0</v>
      </c>
      <c r="BR29" s="174">
        <f t="shared" si="27"/>
        <v>0</v>
      </c>
      <c r="BS29" s="55">
        <f t="shared" si="28"/>
        <v>0</v>
      </c>
      <c r="BT29" s="174">
        <f t="shared" si="29"/>
        <v>0.005618762754032371</v>
      </c>
      <c r="BU29" s="55">
        <f t="shared" si="30"/>
        <v>371.2867881579303</v>
      </c>
      <c r="BV29" s="174">
        <f t="shared" si="31"/>
        <v>0.002583315125888416</v>
      </c>
      <c r="BW29" s="174">
        <f t="shared" si="32"/>
        <v>0.0015133214898135233</v>
      </c>
      <c r="BX29" s="55">
        <f t="shared" si="33"/>
        <v>170.70497863654478</v>
      </c>
    </row>
    <row r="30" spans="1:76" ht="12">
      <c r="A30" s="11"/>
      <c r="B30" s="26" t="s">
        <v>841</v>
      </c>
      <c r="C30" s="34">
        <v>23009</v>
      </c>
      <c r="D30" s="49" t="s">
        <v>526</v>
      </c>
      <c r="E30" s="112">
        <v>123</v>
      </c>
      <c r="F30" s="113">
        <v>88</v>
      </c>
      <c r="G30" s="113">
        <v>63</v>
      </c>
      <c r="H30" s="113">
        <v>48</v>
      </c>
      <c r="I30" s="113">
        <v>32</v>
      </c>
      <c r="J30" s="114">
        <v>13</v>
      </c>
      <c r="K30" s="113"/>
      <c r="L30" s="112">
        <v>367</v>
      </c>
      <c r="M30" s="113">
        <v>244</v>
      </c>
      <c r="N30" s="113">
        <v>156</v>
      </c>
      <c r="O30" s="113">
        <v>93</v>
      </c>
      <c r="P30" s="113">
        <v>45</v>
      </c>
      <c r="Q30" s="114">
        <v>13</v>
      </c>
      <c r="R30" s="114"/>
      <c r="S30" s="121">
        <v>0.1706183170618317</v>
      </c>
      <c r="T30" s="121">
        <v>0.11343561134356113</v>
      </c>
      <c r="U30" s="121">
        <v>0.07252440725244072</v>
      </c>
      <c r="V30" s="121">
        <v>0.043235704323570434</v>
      </c>
      <c r="W30" s="121">
        <v>0.02092050209205021</v>
      </c>
      <c r="X30" s="121">
        <v>0.00604370060437006</v>
      </c>
      <c r="Y30" s="128"/>
      <c r="Z30" s="187">
        <v>2151</v>
      </c>
      <c r="AA30" s="187">
        <v>1</v>
      </c>
      <c r="AB30" s="57">
        <v>23</v>
      </c>
      <c r="AC30" s="53"/>
      <c r="AD30" s="53"/>
      <c r="AE30" s="55"/>
      <c r="AF30" s="53"/>
      <c r="AG30" s="53"/>
      <c r="AH30" s="55"/>
      <c r="AI30" s="86">
        <v>0</v>
      </c>
      <c r="AJ30" s="101"/>
      <c r="AK30" s="102"/>
      <c r="AL30" s="67"/>
      <c r="AM30" s="101"/>
      <c r="AN30" s="102"/>
      <c r="AO30" s="67"/>
      <c r="AP30" s="62"/>
      <c r="AQ30" s="62">
        <f t="shared" si="9"/>
        <v>0</v>
      </c>
      <c r="AR30" s="67">
        <f t="shared" si="10"/>
        <v>0.14743589743589744</v>
      </c>
      <c r="AS30" s="67">
        <f t="shared" si="11"/>
        <v>0</v>
      </c>
      <c r="AT30" s="62"/>
      <c r="AU30" s="54" t="s">
        <v>493</v>
      </c>
      <c r="AV30" s="54" t="s">
        <v>406</v>
      </c>
      <c r="AW30" s="55" t="s">
        <v>406</v>
      </c>
      <c r="AX30" s="54" t="s">
        <v>408</v>
      </c>
      <c r="AY30" s="54" t="s">
        <v>1920</v>
      </c>
      <c r="AZ30" s="54"/>
      <c r="BA30" s="55">
        <f t="shared" si="12"/>
        <v>-0.06023000000000067</v>
      </c>
      <c r="BB30" s="55">
        <f t="shared" si="13"/>
        <v>22.93977</v>
      </c>
      <c r="BC30" s="55">
        <f t="shared" si="14"/>
        <v>22.93977</v>
      </c>
      <c r="BD30" s="67">
        <f t="shared" si="15"/>
        <v>0.1470498076923077</v>
      </c>
      <c r="BE30" s="62">
        <f t="shared" si="16"/>
        <v>0.2466641935483871</v>
      </c>
      <c r="BF30" s="62">
        <f t="shared" si="17"/>
        <v>0.5097726666666667</v>
      </c>
      <c r="BG30" s="67">
        <f t="shared" si="18"/>
        <v>0.010664700139470013</v>
      </c>
      <c r="BH30" s="54">
        <v>41878076</v>
      </c>
      <c r="BI30" s="54">
        <f t="shared" si="19"/>
        <v>19166.167505720823</v>
      </c>
      <c r="BJ30" s="174">
        <f t="shared" si="20"/>
        <v>0.0003429607578797725</v>
      </c>
      <c r="BK30" s="55">
        <v>2185</v>
      </c>
      <c r="BL30" s="174">
        <f t="shared" si="21"/>
        <v>0.00033906842618092414</v>
      </c>
      <c r="BM30" s="55">
        <f t="shared" si="22"/>
        <v>101.14794873196817</v>
      </c>
      <c r="BN30" s="174">
        <f t="shared" si="23"/>
        <v>0.0002521563046844564</v>
      </c>
      <c r="BO30" s="55">
        <f t="shared" si="24"/>
        <v>75.937662441199</v>
      </c>
      <c r="BP30" s="174">
        <f t="shared" si="25"/>
        <v>0</v>
      </c>
      <c r="BQ30" s="55">
        <f t="shared" si="26"/>
        <v>0</v>
      </c>
      <c r="BR30" s="174">
        <f t="shared" si="27"/>
        <v>0</v>
      </c>
      <c r="BS30" s="55">
        <f t="shared" si="28"/>
        <v>0</v>
      </c>
      <c r="BT30" s="174">
        <f t="shared" si="29"/>
        <v>0</v>
      </c>
      <c r="BU30" s="55">
        <f t="shared" si="30"/>
        <v>0</v>
      </c>
      <c r="BV30" s="174">
        <f t="shared" si="31"/>
        <v>0</v>
      </c>
      <c r="BW30" s="174">
        <f t="shared" si="32"/>
        <v>0.0003320569748637038</v>
      </c>
      <c r="BX30" s="55">
        <f t="shared" si="33"/>
        <v>0</v>
      </c>
    </row>
    <row r="31" spans="1:76" ht="12">
      <c r="A31" s="11"/>
      <c r="B31" s="26" t="s">
        <v>843</v>
      </c>
      <c r="C31" s="34">
        <v>46003</v>
      </c>
      <c r="D31" s="49" t="s">
        <v>527</v>
      </c>
      <c r="E31" s="112">
        <v>2916</v>
      </c>
      <c r="F31" s="113">
        <v>2092</v>
      </c>
      <c r="G31" s="113">
        <v>1809</v>
      </c>
      <c r="H31" s="113">
        <v>1467</v>
      </c>
      <c r="I31" s="113">
        <v>825</v>
      </c>
      <c r="J31" s="114">
        <v>404</v>
      </c>
      <c r="K31" s="113"/>
      <c r="L31" s="112">
        <v>9513</v>
      </c>
      <c r="M31" s="113">
        <v>6597</v>
      </c>
      <c r="N31" s="113">
        <v>4505</v>
      </c>
      <c r="O31" s="113">
        <v>2696</v>
      </c>
      <c r="P31" s="113">
        <v>1229</v>
      </c>
      <c r="Q31" s="114">
        <v>404</v>
      </c>
      <c r="R31" s="114"/>
      <c r="S31" s="121">
        <v>0.1999663674773506</v>
      </c>
      <c r="T31" s="121">
        <v>0.1386710949488155</v>
      </c>
      <c r="U31" s="121">
        <v>0.09469657158472243</v>
      </c>
      <c r="V31" s="121">
        <v>0.05667080066424232</v>
      </c>
      <c r="W31" s="121">
        <v>0.02583398146007189</v>
      </c>
      <c r="X31" s="121">
        <v>0.008492211968973998</v>
      </c>
      <c r="Y31" s="128"/>
      <c r="Z31" s="187">
        <v>47573</v>
      </c>
      <c r="AA31" s="187">
        <v>2</v>
      </c>
      <c r="AB31" s="57">
        <v>718</v>
      </c>
      <c r="AC31" s="53">
        <v>366</v>
      </c>
      <c r="AD31" s="53">
        <v>168</v>
      </c>
      <c r="AE31" s="55">
        <f aca="true" t="shared" si="43" ref="AE31:AE62">SUM(AC31:AD31)</f>
        <v>534</v>
      </c>
      <c r="AF31" s="53"/>
      <c r="AG31" s="53"/>
      <c r="AH31" s="55"/>
      <c r="AI31" s="86">
        <f aca="true" t="shared" si="44" ref="AI31:AI62">AE31+AH31</f>
        <v>534</v>
      </c>
      <c r="AJ31" s="101">
        <f aca="true" t="shared" si="45" ref="AJ31:AJ62">AC31/$AI31</f>
        <v>0.6853932584269663</v>
      </c>
      <c r="AK31" s="102">
        <f aca="true" t="shared" si="46" ref="AK31:AK62">AD31/$AI31</f>
        <v>0.3146067415730337</v>
      </c>
      <c r="AL31" s="67">
        <f aca="true" t="shared" si="47" ref="AL31:AL62">AE31/$AI31</f>
        <v>1</v>
      </c>
      <c r="AM31" s="101">
        <f aca="true" t="shared" si="48" ref="AM31:AM62">AF31/$AI31</f>
        <v>0</v>
      </c>
      <c r="AN31" s="102">
        <f aca="true" t="shared" si="49" ref="AN31:AN62">AG31/$AI31</f>
        <v>0</v>
      </c>
      <c r="AO31" s="67">
        <f aca="true" t="shared" si="50" ref="AO31:AO62">AH31/$AI31</f>
        <v>0</v>
      </c>
      <c r="AP31" s="62">
        <f aca="true" t="shared" si="51" ref="AP31:AP62">AI31/$AI31</f>
        <v>1</v>
      </c>
      <c r="AQ31" s="62">
        <f t="shared" si="9"/>
        <v>0.7437325905292479</v>
      </c>
      <c r="AR31" s="67">
        <f t="shared" si="10"/>
        <v>0.15937846836847946</v>
      </c>
      <c r="AS31" s="67">
        <f t="shared" si="11"/>
        <v>0.11853496115427303</v>
      </c>
      <c r="AT31" s="62"/>
      <c r="AU31" s="54" t="s">
        <v>471</v>
      </c>
      <c r="AV31" s="54" t="s">
        <v>471</v>
      </c>
      <c r="AW31" s="55" t="s">
        <v>468</v>
      </c>
      <c r="AX31" s="54" t="s">
        <v>468</v>
      </c>
      <c r="AY31" s="54" t="s">
        <v>1827</v>
      </c>
      <c r="AZ31" s="54"/>
      <c r="BA31" s="55">
        <f t="shared" si="12"/>
        <v>-71.46703000000002</v>
      </c>
      <c r="BB31" s="55">
        <f t="shared" si="13"/>
        <v>112.53296999999998</v>
      </c>
      <c r="BC31" s="55">
        <f t="shared" si="14"/>
        <v>646.53297</v>
      </c>
      <c r="BD31" s="67">
        <f t="shared" si="15"/>
        <v>0.14351453274139844</v>
      </c>
      <c r="BE31" s="62">
        <f t="shared" si="16"/>
        <v>0.2398119324925816</v>
      </c>
      <c r="BF31" s="62">
        <f t="shared" si="17"/>
        <v>0.5260642554922701</v>
      </c>
      <c r="BG31" s="67">
        <f t="shared" si="18"/>
        <v>0.013590334223193829</v>
      </c>
      <c r="BH31" s="54">
        <v>950003234</v>
      </c>
      <c r="BI31" s="54">
        <f t="shared" si="19"/>
        <v>20032.541888956835</v>
      </c>
      <c r="BJ31" s="174">
        <f t="shared" si="20"/>
        <v>0.007780057257665679</v>
      </c>
      <c r="BK31" s="55">
        <v>47423</v>
      </c>
      <c r="BL31" s="174">
        <f t="shared" si="21"/>
        <v>0.007359103878616918</v>
      </c>
      <c r="BM31" s="55">
        <f t="shared" si="22"/>
        <v>105.72017172188464</v>
      </c>
      <c r="BN31" s="174">
        <f t="shared" si="23"/>
        <v>0.007106756718653523</v>
      </c>
      <c r="BO31" s="55">
        <f t="shared" si="24"/>
        <v>96.76954806112849</v>
      </c>
      <c r="BP31" s="174">
        <f t="shared" si="25"/>
        <v>0</v>
      </c>
      <c r="BQ31" s="55">
        <f t="shared" si="26"/>
        <v>0</v>
      </c>
      <c r="BR31" s="174">
        <f t="shared" si="27"/>
        <v>0.014768187870717831</v>
      </c>
      <c r="BS31" s="55">
        <f t="shared" si="28"/>
        <v>201.09185138983761</v>
      </c>
      <c r="BT31" s="174">
        <f t="shared" si="29"/>
        <v>0.004696279316803176</v>
      </c>
      <c r="BU31" s="55">
        <f t="shared" si="30"/>
        <v>63.94714847393455</v>
      </c>
      <c r="BV31" s="174">
        <f t="shared" si="31"/>
        <v>0.00686313570758415</v>
      </c>
      <c r="BW31" s="174">
        <f t="shared" si="32"/>
        <v>0.007344001146067402</v>
      </c>
      <c r="BX31" s="55">
        <f t="shared" si="33"/>
        <v>93.45226901631479</v>
      </c>
    </row>
    <row r="32" spans="1:76" ht="12">
      <c r="A32" s="11"/>
      <c r="B32" s="26" t="s">
        <v>841</v>
      </c>
      <c r="C32" s="34">
        <v>24011</v>
      </c>
      <c r="D32" s="49" t="s">
        <v>528</v>
      </c>
      <c r="E32" s="112">
        <v>616</v>
      </c>
      <c r="F32" s="113">
        <v>419</v>
      </c>
      <c r="G32" s="113">
        <v>372</v>
      </c>
      <c r="H32" s="113">
        <v>283</v>
      </c>
      <c r="I32" s="113">
        <v>182</v>
      </c>
      <c r="J32" s="114">
        <v>110</v>
      </c>
      <c r="K32" s="113"/>
      <c r="L32" s="112">
        <v>1982</v>
      </c>
      <c r="M32" s="113">
        <v>1366</v>
      </c>
      <c r="N32" s="113">
        <v>947</v>
      </c>
      <c r="O32" s="113">
        <v>575</v>
      </c>
      <c r="P32" s="113">
        <v>292</v>
      </c>
      <c r="Q32" s="114">
        <v>110</v>
      </c>
      <c r="R32" s="114"/>
      <c r="S32" s="121">
        <v>0.19913593891289058</v>
      </c>
      <c r="T32" s="121">
        <v>0.13724505174319301</v>
      </c>
      <c r="U32" s="121">
        <v>0.0951471918014669</v>
      </c>
      <c r="V32" s="121">
        <v>0.05777152617301316</v>
      </c>
      <c r="W32" s="121">
        <v>0.029337888073947552</v>
      </c>
      <c r="X32" s="121">
        <v>0.011051944137445997</v>
      </c>
      <c r="Y32" s="128"/>
      <c r="Z32" s="187">
        <v>9953</v>
      </c>
      <c r="AA32" s="187">
        <v>1</v>
      </c>
      <c r="AB32" s="57">
        <v>121</v>
      </c>
      <c r="AC32" s="53"/>
      <c r="AD32" s="53">
        <v>87</v>
      </c>
      <c r="AE32" s="55">
        <f t="shared" si="43"/>
        <v>87</v>
      </c>
      <c r="AF32" s="53"/>
      <c r="AG32" s="53"/>
      <c r="AH32" s="55"/>
      <c r="AI32" s="86">
        <f t="shared" si="44"/>
        <v>87</v>
      </c>
      <c r="AJ32" s="101">
        <f t="shared" si="45"/>
        <v>0</v>
      </c>
      <c r="AK32" s="102">
        <f t="shared" si="46"/>
        <v>1</v>
      </c>
      <c r="AL32" s="67">
        <f t="shared" si="47"/>
        <v>1</v>
      </c>
      <c r="AM32" s="101">
        <f t="shared" si="48"/>
        <v>0</v>
      </c>
      <c r="AN32" s="102">
        <f t="shared" si="49"/>
        <v>0</v>
      </c>
      <c r="AO32" s="67">
        <f t="shared" si="50"/>
        <v>0</v>
      </c>
      <c r="AP32" s="62">
        <f t="shared" si="51"/>
        <v>1</v>
      </c>
      <c r="AQ32" s="62">
        <f t="shared" si="9"/>
        <v>0.71900826446281</v>
      </c>
      <c r="AR32" s="67">
        <f t="shared" si="10"/>
        <v>0.12777191129883844</v>
      </c>
      <c r="AS32" s="67">
        <f t="shared" si="11"/>
        <v>0.09186906019007392</v>
      </c>
      <c r="AT32" s="62"/>
      <c r="AU32" s="54" t="s">
        <v>417</v>
      </c>
      <c r="AV32" s="54" t="s">
        <v>417</v>
      </c>
      <c r="AW32" s="55" t="s">
        <v>417</v>
      </c>
      <c r="AX32" s="54" t="s">
        <v>412</v>
      </c>
      <c r="AY32" s="54" t="s">
        <v>2022</v>
      </c>
      <c r="AZ32" s="54"/>
      <c r="BA32" s="55">
        <f t="shared" si="12"/>
        <v>21.653750000000002</v>
      </c>
      <c r="BB32" s="55">
        <f t="shared" si="13"/>
        <v>55.65375</v>
      </c>
      <c r="BC32" s="55">
        <f t="shared" si="14"/>
        <v>142.65375</v>
      </c>
      <c r="BD32" s="67">
        <f t="shared" si="15"/>
        <v>0.15063753959873286</v>
      </c>
      <c r="BE32" s="62">
        <f t="shared" si="16"/>
        <v>0.24809347826086958</v>
      </c>
      <c r="BF32" s="62">
        <f t="shared" si="17"/>
        <v>0.4885402397260274</v>
      </c>
      <c r="BG32" s="67">
        <f t="shared" si="18"/>
        <v>0.014332738872701698</v>
      </c>
      <c r="BH32" s="54">
        <v>235444996</v>
      </c>
      <c r="BI32" s="54">
        <f t="shared" si="19"/>
        <v>23828.053435887057</v>
      </c>
      <c r="BJ32" s="174">
        <f t="shared" si="20"/>
        <v>0.0019281782254552478</v>
      </c>
      <c r="BK32" s="55">
        <v>9881</v>
      </c>
      <c r="BL32" s="174">
        <f t="shared" si="21"/>
        <v>0.0015333341506149707</v>
      </c>
      <c r="BM32" s="55">
        <f t="shared" si="22"/>
        <v>125.75068680769405</v>
      </c>
      <c r="BN32" s="174">
        <f t="shared" si="23"/>
        <v>0.001568064651449438</v>
      </c>
      <c r="BO32" s="55">
        <f t="shared" si="24"/>
        <v>102.05581705433313</v>
      </c>
      <c r="BP32" s="174">
        <f t="shared" si="25"/>
        <v>0</v>
      </c>
      <c r="BQ32" s="55">
        <f t="shared" si="26"/>
        <v>0</v>
      </c>
      <c r="BR32" s="174">
        <f t="shared" si="27"/>
        <v>0</v>
      </c>
      <c r="BS32" s="55">
        <f t="shared" si="28"/>
        <v>0</v>
      </c>
      <c r="BT32" s="174">
        <f t="shared" si="29"/>
        <v>0.0024320017890587875</v>
      </c>
      <c r="BU32" s="55">
        <f t="shared" si="30"/>
        <v>158.28424512380357</v>
      </c>
      <c r="BV32" s="174">
        <f t="shared" si="31"/>
        <v>0.0011181513231457323</v>
      </c>
      <c r="BW32" s="174">
        <f t="shared" si="32"/>
        <v>0.0015364774852712432</v>
      </c>
      <c r="BX32" s="55">
        <f t="shared" si="33"/>
        <v>72.77368746788623</v>
      </c>
    </row>
    <row r="33" spans="1:76" ht="12">
      <c r="A33" s="11"/>
      <c r="B33" s="26" t="s">
        <v>844</v>
      </c>
      <c r="C33" s="34">
        <v>73006</v>
      </c>
      <c r="D33" s="49" t="s">
        <v>529</v>
      </c>
      <c r="E33" s="112">
        <v>1851</v>
      </c>
      <c r="F33" s="113">
        <v>1329</v>
      </c>
      <c r="G33" s="113">
        <v>1216</v>
      </c>
      <c r="H33" s="113">
        <v>889</v>
      </c>
      <c r="I33" s="113">
        <v>519</v>
      </c>
      <c r="J33" s="114">
        <v>210</v>
      </c>
      <c r="K33" s="113"/>
      <c r="L33" s="112">
        <v>6014</v>
      </c>
      <c r="M33" s="113">
        <v>4163</v>
      </c>
      <c r="N33" s="113">
        <v>2834</v>
      </c>
      <c r="O33" s="113">
        <v>1618</v>
      </c>
      <c r="P33" s="113">
        <v>729</v>
      </c>
      <c r="Q33" s="114">
        <v>210</v>
      </c>
      <c r="R33" s="114"/>
      <c r="S33" s="121">
        <v>0.18894718652800904</v>
      </c>
      <c r="T33" s="121">
        <v>0.13079267334820446</v>
      </c>
      <c r="U33" s="121">
        <v>0.08903829840711301</v>
      </c>
      <c r="V33" s="121">
        <v>0.05083414496214144</v>
      </c>
      <c r="W33" s="121">
        <v>0.022903641333375222</v>
      </c>
      <c r="X33" s="121">
        <v>0.006597756762700682</v>
      </c>
      <c r="Y33" s="128"/>
      <c r="Z33" s="187">
        <v>31829</v>
      </c>
      <c r="AA33" s="187">
        <v>2</v>
      </c>
      <c r="AB33" s="57">
        <v>448</v>
      </c>
      <c r="AC33" s="53">
        <v>111</v>
      </c>
      <c r="AD33" s="53">
        <v>164</v>
      </c>
      <c r="AE33" s="55">
        <f t="shared" si="43"/>
        <v>275</v>
      </c>
      <c r="AF33" s="53">
        <v>57</v>
      </c>
      <c r="AG33" s="53"/>
      <c r="AH33" s="55">
        <f>SUM(AF33:AG33)</f>
        <v>57</v>
      </c>
      <c r="AI33" s="86">
        <f t="shared" si="44"/>
        <v>332</v>
      </c>
      <c r="AJ33" s="101">
        <f t="shared" si="45"/>
        <v>0.33433734939759036</v>
      </c>
      <c r="AK33" s="102">
        <f t="shared" si="46"/>
        <v>0.4939759036144578</v>
      </c>
      <c r="AL33" s="67">
        <f t="shared" si="47"/>
        <v>0.8283132530120482</v>
      </c>
      <c r="AM33" s="101">
        <f t="shared" si="48"/>
        <v>0.1716867469879518</v>
      </c>
      <c r="AN33" s="102">
        <f t="shared" si="49"/>
        <v>0</v>
      </c>
      <c r="AO33" s="67">
        <f t="shared" si="50"/>
        <v>0.1716867469879518</v>
      </c>
      <c r="AP33" s="62">
        <f t="shared" si="51"/>
        <v>1</v>
      </c>
      <c r="AQ33" s="62">
        <f t="shared" si="9"/>
        <v>0.7410714285714286</v>
      </c>
      <c r="AR33" s="67">
        <f t="shared" si="10"/>
        <v>0.15808045165843332</v>
      </c>
      <c r="AS33" s="67">
        <f t="shared" si="11"/>
        <v>0.11714890613973183</v>
      </c>
      <c r="AT33" s="62"/>
      <c r="AU33" s="54" t="s">
        <v>476</v>
      </c>
      <c r="AV33" s="54" t="s">
        <v>486</v>
      </c>
      <c r="AW33" s="55" t="s">
        <v>485</v>
      </c>
      <c r="AX33" s="54" t="s">
        <v>485</v>
      </c>
      <c r="AY33" s="54" t="s">
        <v>1011</v>
      </c>
      <c r="AZ33" s="54"/>
      <c r="BA33" s="55">
        <f t="shared" si="12"/>
        <v>-56.74657000000002</v>
      </c>
      <c r="BB33" s="55">
        <f t="shared" si="13"/>
        <v>59.25342999999998</v>
      </c>
      <c r="BC33" s="55">
        <f t="shared" si="14"/>
        <v>391.25343</v>
      </c>
      <c r="BD33" s="67">
        <f t="shared" si="15"/>
        <v>0.1380569618913197</v>
      </c>
      <c r="BE33" s="62">
        <f t="shared" si="16"/>
        <v>0.2418129975278121</v>
      </c>
      <c r="BF33" s="62">
        <f t="shared" si="17"/>
        <v>0.5366988065843621</v>
      </c>
      <c r="BG33" s="67">
        <f t="shared" si="18"/>
        <v>0.012292356970058751</v>
      </c>
      <c r="BH33" s="54">
        <v>577966238</v>
      </c>
      <c r="BI33" s="54">
        <f t="shared" si="19"/>
        <v>18226.62371491643</v>
      </c>
      <c r="BJ33" s="174">
        <f t="shared" si="20"/>
        <v>0.004733258018190734</v>
      </c>
      <c r="BK33" s="55">
        <v>31710</v>
      </c>
      <c r="BL33" s="174">
        <f t="shared" si="21"/>
        <v>0.00492075963121149</v>
      </c>
      <c r="BM33" s="55">
        <f t="shared" si="22"/>
        <v>96.18957992112709</v>
      </c>
      <c r="BN33" s="174">
        <f t="shared" si="23"/>
        <v>0.004300697831927636</v>
      </c>
      <c r="BO33" s="55">
        <f t="shared" si="24"/>
        <v>87.52734179035524</v>
      </c>
      <c r="BP33" s="174">
        <f t="shared" si="25"/>
        <v>0.003304156280795316</v>
      </c>
      <c r="BQ33" s="55">
        <f t="shared" si="26"/>
        <v>67.24583484357355</v>
      </c>
      <c r="BR33" s="174">
        <f t="shared" si="27"/>
        <v>0.004478876649316063</v>
      </c>
      <c r="BS33" s="55">
        <f t="shared" si="28"/>
        <v>91.15361800385244</v>
      </c>
      <c r="BT33" s="174">
        <f t="shared" si="29"/>
        <v>0.004584463142593576</v>
      </c>
      <c r="BU33" s="55">
        <f t="shared" si="30"/>
        <v>93.30250300966175</v>
      </c>
      <c r="BV33" s="174">
        <f t="shared" si="31"/>
        <v>0.004266968267636588</v>
      </c>
      <c r="BW33" s="174">
        <f t="shared" si="32"/>
        <v>0.004913547862825118</v>
      </c>
      <c r="BX33" s="55">
        <f t="shared" si="33"/>
        <v>86.84088130940137</v>
      </c>
    </row>
    <row r="34" spans="1:76" ht="12">
      <c r="A34" s="11"/>
      <c r="B34" s="26" t="s">
        <v>842</v>
      </c>
      <c r="C34" s="34">
        <v>31004</v>
      </c>
      <c r="D34" s="49" t="s">
        <v>530</v>
      </c>
      <c r="E34" s="112">
        <v>1743</v>
      </c>
      <c r="F34" s="113">
        <v>1443</v>
      </c>
      <c r="G34" s="113">
        <v>1090</v>
      </c>
      <c r="H34" s="113">
        <v>823</v>
      </c>
      <c r="I34" s="113">
        <v>492</v>
      </c>
      <c r="J34" s="114">
        <v>244</v>
      </c>
      <c r="K34" s="113"/>
      <c r="L34" s="112">
        <v>5835</v>
      </c>
      <c r="M34" s="113">
        <v>4092</v>
      </c>
      <c r="N34" s="113">
        <v>2649</v>
      </c>
      <c r="O34" s="113">
        <v>1559</v>
      </c>
      <c r="P34" s="113">
        <v>736</v>
      </c>
      <c r="Q34" s="114">
        <v>244</v>
      </c>
      <c r="R34" s="114"/>
      <c r="S34" s="121">
        <v>0.2915604856843052</v>
      </c>
      <c r="T34" s="121">
        <v>0.20446709638734822</v>
      </c>
      <c r="U34" s="121">
        <v>0.13236396342377454</v>
      </c>
      <c r="V34" s="121">
        <v>0.07789936541248188</v>
      </c>
      <c r="W34" s="121">
        <v>0.036776095537900365</v>
      </c>
      <c r="X34" s="121">
        <v>0.012192075151151751</v>
      </c>
      <c r="Y34" s="128"/>
      <c r="Z34" s="187">
        <v>20013</v>
      </c>
      <c r="AA34" s="187">
        <v>2</v>
      </c>
      <c r="AB34" s="20">
        <v>430</v>
      </c>
      <c r="AC34" s="53">
        <v>140</v>
      </c>
      <c r="AD34" s="53">
        <v>142</v>
      </c>
      <c r="AE34" s="55">
        <f t="shared" si="43"/>
        <v>282</v>
      </c>
      <c r="AF34" s="53"/>
      <c r="AG34" s="53">
        <v>127</v>
      </c>
      <c r="AH34" s="55">
        <f>SUM(AF34:AG34)</f>
        <v>127</v>
      </c>
      <c r="AI34" s="86">
        <f t="shared" si="44"/>
        <v>409</v>
      </c>
      <c r="AJ34" s="101">
        <f t="shared" si="45"/>
        <v>0.3422982885085575</v>
      </c>
      <c r="AK34" s="102">
        <f t="shared" si="46"/>
        <v>0.3471882640586797</v>
      </c>
      <c r="AL34" s="67">
        <f t="shared" si="47"/>
        <v>0.6894865525672371</v>
      </c>
      <c r="AM34" s="101">
        <f t="shared" si="48"/>
        <v>0</v>
      </c>
      <c r="AN34" s="102">
        <f t="shared" si="49"/>
        <v>0.3105134474327628</v>
      </c>
      <c r="AO34" s="67">
        <f t="shared" si="50"/>
        <v>0.3105134474327628</v>
      </c>
      <c r="AP34" s="62">
        <f t="shared" si="51"/>
        <v>1</v>
      </c>
      <c r="AQ34" s="62">
        <f t="shared" si="9"/>
        <v>0.9511627906976744</v>
      </c>
      <c r="AR34" s="67">
        <f t="shared" si="10"/>
        <v>0.16232540581351454</v>
      </c>
      <c r="AS34" s="67">
        <f t="shared" si="11"/>
        <v>0.154397885994715</v>
      </c>
      <c r="AT34" s="62"/>
      <c r="AU34" s="54" t="s">
        <v>422</v>
      </c>
      <c r="AV34" s="54" t="s">
        <v>422</v>
      </c>
      <c r="AW34" s="55" t="s">
        <v>421</v>
      </c>
      <c r="AX34" s="54" t="s">
        <v>421</v>
      </c>
      <c r="AY34" s="54" t="s">
        <v>1197</v>
      </c>
      <c r="AZ34" s="54"/>
      <c r="BA34" s="55">
        <f t="shared" si="12"/>
        <v>-47.36338000000006</v>
      </c>
      <c r="BB34" s="55">
        <f t="shared" si="13"/>
        <v>-26.363380000000063</v>
      </c>
      <c r="BC34" s="55">
        <f t="shared" si="14"/>
        <v>382.63661999999994</v>
      </c>
      <c r="BD34" s="67">
        <f t="shared" si="15"/>
        <v>0.14444568516421288</v>
      </c>
      <c r="BE34" s="62">
        <f t="shared" si="16"/>
        <v>0.24543721616420777</v>
      </c>
      <c r="BF34" s="62">
        <f t="shared" si="17"/>
        <v>0.5198867119565217</v>
      </c>
      <c r="BG34" s="67">
        <f t="shared" si="18"/>
        <v>0.01911940338779793</v>
      </c>
      <c r="BH34" s="54">
        <v>356341805</v>
      </c>
      <c r="BI34" s="54">
        <f t="shared" si="19"/>
        <v>17804.627011092234</v>
      </c>
      <c r="BJ34" s="174">
        <f t="shared" si="20"/>
        <v>0.0029182633774065005</v>
      </c>
      <c r="BK34" s="55">
        <v>20014</v>
      </c>
      <c r="BL34" s="174">
        <f t="shared" si="21"/>
        <v>0.0031057736757826157</v>
      </c>
      <c r="BM34" s="55">
        <f t="shared" si="22"/>
        <v>93.96252534953743</v>
      </c>
      <c r="BN34" s="174">
        <f t="shared" si="23"/>
        <v>0.004205980972614397</v>
      </c>
      <c r="BO34" s="55">
        <f t="shared" si="24"/>
        <v>136.13911141920468</v>
      </c>
      <c r="BP34" s="174">
        <f t="shared" si="25"/>
        <v>0.007361892064228161</v>
      </c>
      <c r="BQ34" s="55">
        <f t="shared" si="26"/>
        <v>238.28958107842624</v>
      </c>
      <c r="BR34" s="174">
        <f t="shared" si="27"/>
        <v>0.0056490336117499896</v>
      </c>
      <c r="BS34" s="55">
        <f t="shared" si="28"/>
        <v>182.84781155413245</v>
      </c>
      <c r="BT34" s="174">
        <f t="shared" si="29"/>
        <v>0.003969474184440779</v>
      </c>
      <c r="BU34" s="55">
        <f t="shared" si="30"/>
        <v>128.48386423758166</v>
      </c>
      <c r="BV34" s="174">
        <f t="shared" si="31"/>
        <v>0.0052565964501908565</v>
      </c>
      <c r="BW34" s="174">
        <f t="shared" si="32"/>
        <v>0.003089472913968993</v>
      </c>
      <c r="BX34" s="55">
        <f t="shared" si="33"/>
        <v>170.14541303868552</v>
      </c>
    </row>
    <row r="35" spans="1:76" ht="12">
      <c r="A35" s="11"/>
      <c r="B35" s="26" t="s">
        <v>844</v>
      </c>
      <c r="C35" s="34">
        <v>72003</v>
      </c>
      <c r="D35" s="49" t="s">
        <v>531</v>
      </c>
      <c r="E35" s="112">
        <v>760</v>
      </c>
      <c r="F35" s="113">
        <v>577</v>
      </c>
      <c r="G35" s="113">
        <v>446</v>
      </c>
      <c r="H35" s="113">
        <v>383</v>
      </c>
      <c r="I35" s="113">
        <v>202</v>
      </c>
      <c r="J35" s="114">
        <v>94</v>
      </c>
      <c r="K35" s="113"/>
      <c r="L35" s="112">
        <v>2462</v>
      </c>
      <c r="M35" s="113">
        <v>1702</v>
      </c>
      <c r="N35" s="113">
        <v>1125</v>
      </c>
      <c r="O35" s="113">
        <v>679</v>
      </c>
      <c r="P35" s="113">
        <v>296</v>
      </c>
      <c r="Q35" s="114">
        <v>94</v>
      </c>
      <c r="R35" s="114"/>
      <c r="S35" s="121">
        <v>0.19060153286366804</v>
      </c>
      <c r="T35" s="121">
        <v>0.13176434156537895</v>
      </c>
      <c r="U35" s="121">
        <v>0.08709452659286213</v>
      </c>
      <c r="V35" s="121">
        <v>0.052566385383603004</v>
      </c>
      <c r="W35" s="121">
        <v>0.022915537663544167</v>
      </c>
      <c r="X35" s="121">
        <v>0.007277231555314702</v>
      </c>
      <c r="Y35" s="128"/>
      <c r="Z35" s="187">
        <v>12917</v>
      </c>
      <c r="AA35" s="187">
        <v>1</v>
      </c>
      <c r="AB35" s="57">
        <v>163</v>
      </c>
      <c r="AC35" s="53"/>
      <c r="AD35" s="53">
        <v>82</v>
      </c>
      <c r="AE35" s="55">
        <f t="shared" si="43"/>
        <v>82</v>
      </c>
      <c r="AF35" s="53"/>
      <c r="AG35" s="53"/>
      <c r="AH35" s="55"/>
      <c r="AI35" s="86">
        <f t="shared" si="44"/>
        <v>82</v>
      </c>
      <c r="AJ35" s="101">
        <f t="shared" si="45"/>
        <v>0</v>
      </c>
      <c r="AK35" s="102">
        <f t="shared" si="46"/>
        <v>1</v>
      </c>
      <c r="AL35" s="67">
        <f t="shared" si="47"/>
        <v>1</v>
      </c>
      <c r="AM35" s="101">
        <f t="shared" si="48"/>
        <v>0</v>
      </c>
      <c r="AN35" s="102">
        <f t="shared" si="49"/>
        <v>0</v>
      </c>
      <c r="AO35" s="67">
        <f t="shared" si="50"/>
        <v>0</v>
      </c>
      <c r="AP35" s="62">
        <f t="shared" si="51"/>
        <v>1</v>
      </c>
      <c r="AQ35" s="62">
        <f t="shared" si="9"/>
        <v>0.5030674846625767</v>
      </c>
      <c r="AR35" s="67">
        <f t="shared" si="10"/>
        <v>0.1448888888888889</v>
      </c>
      <c r="AS35" s="67">
        <f t="shared" si="11"/>
        <v>0.07288888888888889</v>
      </c>
      <c r="AT35" s="62"/>
      <c r="AU35" s="54" t="s">
        <v>475</v>
      </c>
      <c r="AV35" s="54" t="s">
        <v>482</v>
      </c>
      <c r="AW35" s="55" t="s">
        <v>480</v>
      </c>
      <c r="AX35" s="54" t="s">
        <v>480</v>
      </c>
      <c r="AY35" s="54" t="s">
        <v>1629</v>
      </c>
      <c r="AZ35" s="54"/>
      <c r="BA35" s="55">
        <f t="shared" si="12"/>
        <v>-2.0656299999999987</v>
      </c>
      <c r="BB35" s="55">
        <f t="shared" si="13"/>
        <v>78.93437</v>
      </c>
      <c r="BC35" s="55">
        <f t="shared" si="14"/>
        <v>160.93437</v>
      </c>
      <c r="BD35" s="67">
        <f t="shared" si="15"/>
        <v>0.14305277333333333</v>
      </c>
      <c r="BE35" s="62">
        <f t="shared" si="16"/>
        <v>0.23701674521354935</v>
      </c>
      <c r="BF35" s="62">
        <f t="shared" si="17"/>
        <v>0.5436971959459459</v>
      </c>
      <c r="BG35" s="67">
        <f t="shared" si="18"/>
        <v>0.012459113571262677</v>
      </c>
      <c r="BH35" s="54">
        <v>213425623</v>
      </c>
      <c r="BI35" s="54">
        <f t="shared" si="19"/>
        <v>16584.476105369493</v>
      </c>
      <c r="BJ35" s="174">
        <f t="shared" si="20"/>
        <v>0.0017478504364680605</v>
      </c>
      <c r="BK35" s="55">
        <v>12869</v>
      </c>
      <c r="BL35" s="174">
        <f t="shared" si="21"/>
        <v>0.0019970121631681065</v>
      </c>
      <c r="BM35" s="55">
        <f t="shared" si="22"/>
        <v>87.52327445493522</v>
      </c>
      <c r="BN35" s="174">
        <f t="shared" si="23"/>
        <v>0.0017690071014627017</v>
      </c>
      <c r="BO35" s="55">
        <f t="shared" si="24"/>
        <v>88.71472693259655</v>
      </c>
      <c r="BP35" s="174">
        <f t="shared" si="25"/>
        <v>0</v>
      </c>
      <c r="BQ35" s="55">
        <f t="shared" si="26"/>
        <v>0</v>
      </c>
      <c r="BR35" s="174">
        <f t="shared" si="27"/>
        <v>0</v>
      </c>
      <c r="BS35" s="55">
        <f t="shared" si="28"/>
        <v>0</v>
      </c>
      <c r="BT35" s="174">
        <f t="shared" si="29"/>
        <v>0.002292231571296788</v>
      </c>
      <c r="BU35" s="55">
        <f t="shared" si="30"/>
        <v>114.95414447218874</v>
      </c>
      <c r="BV35" s="174">
        <f t="shared" si="31"/>
        <v>0.0010538897528500006</v>
      </c>
      <c r="BW35" s="174">
        <f t="shared" si="32"/>
        <v>0.001994039955515789</v>
      </c>
      <c r="BX35" s="55">
        <f t="shared" si="33"/>
        <v>52.85198774150922</v>
      </c>
    </row>
    <row r="36" spans="1:76" ht="12">
      <c r="A36" s="11"/>
      <c r="B36" s="26" t="s">
        <v>840</v>
      </c>
      <c r="C36" s="34">
        <v>11004</v>
      </c>
      <c r="D36" s="49" t="s">
        <v>532</v>
      </c>
      <c r="E36" s="112">
        <v>754</v>
      </c>
      <c r="F36" s="113">
        <v>525</v>
      </c>
      <c r="G36" s="113">
        <v>479</v>
      </c>
      <c r="H36" s="113">
        <v>367</v>
      </c>
      <c r="I36" s="113">
        <v>271</v>
      </c>
      <c r="J36" s="114">
        <v>148</v>
      </c>
      <c r="K36" s="113"/>
      <c r="L36" s="112">
        <v>2544</v>
      </c>
      <c r="M36" s="113">
        <v>1790</v>
      </c>
      <c r="N36" s="113">
        <v>1265</v>
      </c>
      <c r="O36" s="113">
        <v>786</v>
      </c>
      <c r="P36" s="113">
        <v>419</v>
      </c>
      <c r="Q36" s="114">
        <v>148</v>
      </c>
      <c r="R36" s="114"/>
      <c r="S36" s="121">
        <v>0.19806913734039241</v>
      </c>
      <c r="T36" s="121">
        <v>0.13936468389909684</v>
      </c>
      <c r="U36" s="121">
        <v>0.09848956711304889</v>
      </c>
      <c r="V36" s="121">
        <v>0.061195889131111805</v>
      </c>
      <c r="W36" s="121">
        <v>0.03262223606353161</v>
      </c>
      <c r="X36" s="121">
        <v>0.011522890065400186</v>
      </c>
      <c r="Y36" s="128"/>
      <c r="Z36" s="187">
        <v>12844</v>
      </c>
      <c r="AA36" s="187">
        <v>1</v>
      </c>
      <c r="AB36" s="58">
        <v>219</v>
      </c>
      <c r="AC36" s="53"/>
      <c r="AD36" s="53">
        <v>194</v>
      </c>
      <c r="AE36" s="55">
        <f t="shared" si="43"/>
        <v>194</v>
      </c>
      <c r="AF36" s="53">
        <v>64</v>
      </c>
      <c r="AG36" s="53"/>
      <c r="AH36" s="55">
        <f>SUM(AF36:AG36)</f>
        <v>64</v>
      </c>
      <c r="AI36" s="86">
        <f t="shared" si="44"/>
        <v>258</v>
      </c>
      <c r="AJ36" s="101">
        <f t="shared" si="45"/>
        <v>0</v>
      </c>
      <c r="AK36" s="102">
        <f t="shared" si="46"/>
        <v>0.751937984496124</v>
      </c>
      <c r="AL36" s="67">
        <f t="shared" si="47"/>
        <v>0.751937984496124</v>
      </c>
      <c r="AM36" s="101">
        <f t="shared" si="48"/>
        <v>0.24806201550387597</v>
      </c>
      <c r="AN36" s="102">
        <f t="shared" si="49"/>
        <v>0</v>
      </c>
      <c r="AO36" s="67">
        <f t="shared" si="50"/>
        <v>0.24806201550387597</v>
      </c>
      <c r="AP36" s="62">
        <f t="shared" si="51"/>
        <v>1</v>
      </c>
      <c r="AQ36" s="62">
        <f t="shared" si="9"/>
        <v>1.178082191780822</v>
      </c>
      <c r="AR36" s="67">
        <f t="shared" si="10"/>
        <v>0.17312252964426877</v>
      </c>
      <c r="AS36" s="67">
        <f t="shared" si="11"/>
        <v>0.20395256916996046</v>
      </c>
      <c r="AT36" s="62"/>
      <c r="AU36" s="54" t="s">
        <v>1029</v>
      </c>
      <c r="AV36" s="54" t="s">
        <v>1029</v>
      </c>
      <c r="AW36" s="55" t="s">
        <v>1298</v>
      </c>
      <c r="AX36" s="54" t="s">
        <v>1298</v>
      </c>
      <c r="AY36" s="54" t="s">
        <v>1298</v>
      </c>
      <c r="AZ36" s="54"/>
      <c r="BA36" s="55">
        <f t="shared" si="12"/>
        <v>-24.593040000000002</v>
      </c>
      <c r="BB36" s="55">
        <f t="shared" si="13"/>
        <v>-63.59304</v>
      </c>
      <c r="BC36" s="55">
        <f t="shared" si="14"/>
        <v>194.40696</v>
      </c>
      <c r="BD36" s="67">
        <f t="shared" si="15"/>
        <v>0.15368139130434783</v>
      </c>
      <c r="BE36" s="62">
        <f t="shared" si="16"/>
        <v>0.2473370992366412</v>
      </c>
      <c r="BF36" s="62">
        <f t="shared" si="17"/>
        <v>0.4639784248210024</v>
      </c>
      <c r="BG36" s="67">
        <f t="shared" si="18"/>
        <v>0.015136013702896293</v>
      </c>
      <c r="BH36" s="54">
        <v>274902077</v>
      </c>
      <c r="BI36" s="54">
        <f t="shared" si="19"/>
        <v>21490.156113195746</v>
      </c>
      <c r="BJ36" s="174">
        <f t="shared" si="20"/>
        <v>0.002251312230071018</v>
      </c>
      <c r="BK36" s="55">
        <v>12792</v>
      </c>
      <c r="BL36" s="174">
        <f t="shared" si="21"/>
        <v>0.001985063298721456</v>
      </c>
      <c r="BM36" s="55">
        <f t="shared" si="22"/>
        <v>113.41261669192353</v>
      </c>
      <c r="BN36" s="174">
        <f t="shared" si="23"/>
        <v>0.002136941243898214</v>
      </c>
      <c r="BO36" s="55">
        <f t="shared" si="24"/>
        <v>107.7755102576209</v>
      </c>
      <c r="BP36" s="174">
        <f t="shared" si="25"/>
        <v>0.003709929859138601</v>
      </c>
      <c r="BQ36" s="55">
        <f t="shared" si="26"/>
        <v>187.10836562789993</v>
      </c>
      <c r="BR36" s="174">
        <f t="shared" si="27"/>
        <v>0</v>
      </c>
      <c r="BS36" s="55">
        <f t="shared" si="28"/>
        <v>0</v>
      </c>
      <c r="BT36" s="174">
        <f t="shared" si="29"/>
        <v>0.005423084449165572</v>
      </c>
      <c r="BU36" s="55">
        <f t="shared" si="30"/>
        <v>273.51041838323374</v>
      </c>
      <c r="BV36" s="174">
        <f t="shared" si="31"/>
        <v>0.003315897027259758</v>
      </c>
      <c r="BW36" s="174">
        <f t="shared" si="32"/>
        <v>0.0019827707043930318</v>
      </c>
      <c r="BX36" s="55">
        <f t="shared" si="33"/>
        <v>167.23552652422433</v>
      </c>
    </row>
    <row r="37" spans="1:76" ht="12">
      <c r="A37" s="11"/>
      <c r="B37" s="26" t="s">
        <v>840</v>
      </c>
      <c r="C37" s="34">
        <v>12005</v>
      </c>
      <c r="D37" s="49" t="s">
        <v>533</v>
      </c>
      <c r="E37" s="112">
        <v>913</v>
      </c>
      <c r="F37" s="113">
        <v>734</v>
      </c>
      <c r="G37" s="113">
        <v>680</v>
      </c>
      <c r="H37" s="113">
        <v>576</v>
      </c>
      <c r="I37" s="113">
        <v>360</v>
      </c>
      <c r="J37" s="114">
        <v>197</v>
      </c>
      <c r="K37" s="113"/>
      <c r="L37" s="112">
        <v>3460</v>
      </c>
      <c r="M37" s="113">
        <v>2547</v>
      </c>
      <c r="N37" s="113">
        <v>1813</v>
      </c>
      <c r="O37" s="113">
        <v>1133</v>
      </c>
      <c r="P37" s="113">
        <v>557</v>
      </c>
      <c r="Q37" s="114">
        <v>197</v>
      </c>
      <c r="R37" s="114"/>
      <c r="S37" s="121">
        <v>0.235310119695321</v>
      </c>
      <c r="T37" s="121">
        <v>0.17321817192600653</v>
      </c>
      <c r="U37" s="121">
        <v>0.12329978237214363</v>
      </c>
      <c r="V37" s="121">
        <v>0.07705386289445049</v>
      </c>
      <c r="W37" s="121">
        <v>0.037880848748639825</v>
      </c>
      <c r="X37" s="121">
        <v>0.01339771490750816</v>
      </c>
      <c r="Y37" s="128"/>
      <c r="Z37" s="187">
        <v>14704</v>
      </c>
      <c r="AA37" s="187">
        <v>1</v>
      </c>
      <c r="AB37" s="58">
        <v>309</v>
      </c>
      <c r="AC37" s="53"/>
      <c r="AD37" s="53">
        <v>166</v>
      </c>
      <c r="AE37" s="55">
        <f t="shared" si="43"/>
        <v>166</v>
      </c>
      <c r="AF37" s="53">
        <v>27</v>
      </c>
      <c r="AG37" s="53">
        <v>114</v>
      </c>
      <c r="AH37" s="55">
        <f>SUM(AF37:AG37)</f>
        <v>141</v>
      </c>
      <c r="AI37" s="86">
        <f t="shared" si="44"/>
        <v>307</v>
      </c>
      <c r="AJ37" s="101">
        <f t="shared" si="45"/>
        <v>0</v>
      </c>
      <c r="AK37" s="102">
        <f t="shared" si="46"/>
        <v>0.5407166123778502</v>
      </c>
      <c r="AL37" s="67">
        <f t="shared" si="47"/>
        <v>0.5407166123778502</v>
      </c>
      <c r="AM37" s="101">
        <f t="shared" si="48"/>
        <v>0.08794788273615635</v>
      </c>
      <c r="AN37" s="102">
        <f t="shared" si="49"/>
        <v>0.3713355048859935</v>
      </c>
      <c r="AO37" s="67">
        <f t="shared" si="50"/>
        <v>0.4592833876221498</v>
      </c>
      <c r="AP37" s="62">
        <f t="shared" si="51"/>
        <v>1</v>
      </c>
      <c r="AQ37" s="62">
        <f t="shared" si="9"/>
        <v>0.9935275080906149</v>
      </c>
      <c r="AR37" s="67">
        <f t="shared" si="10"/>
        <v>0.1704357418643133</v>
      </c>
      <c r="AS37" s="67">
        <f t="shared" si="11"/>
        <v>0.16933259790402647</v>
      </c>
      <c r="AT37" s="62"/>
      <c r="AU37" s="54" t="s">
        <v>1434</v>
      </c>
      <c r="AV37" s="54" t="s">
        <v>1434</v>
      </c>
      <c r="AW37" s="55" t="s">
        <v>1434</v>
      </c>
      <c r="AX37" s="54" t="s">
        <v>2190</v>
      </c>
      <c r="AY37" s="54" t="s">
        <v>2190</v>
      </c>
      <c r="AZ37" s="54"/>
      <c r="BA37" s="55">
        <f t="shared" si="12"/>
        <v>-38.21439000000004</v>
      </c>
      <c r="BB37" s="55">
        <f t="shared" si="13"/>
        <v>-36.21439000000004</v>
      </c>
      <c r="BC37" s="55">
        <f t="shared" si="14"/>
        <v>270.78560999999996</v>
      </c>
      <c r="BD37" s="67">
        <f t="shared" si="15"/>
        <v>0.1493577551020408</v>
      </c>
      <c r="BE37" s="62">
        <f t="shared" si="16"/>
        <v>0.23899877316857895</v>
      </c>
      <c r="BF37" s="62">
        <f t="shared" si="17"/>
        <v>0.4861501077199281</v>
      </c>
      <c r="BG37" s="67">
        <f t="shared" si="18"/>
        <v>0.018415778699673556</v>
      </c>
      <c r="BH37" s="54">
        <v>351839337</v>
      </c>
      <c r="BI37" s="54">
        <f t="shared" si="19"/>
        <v>23822.827341052205</v>
      </c>
      <c r="BJ37" s="174">
        <f t="shared" si="20"/>
        <v>0.0028813903883606468</v>
      </c>
      <c r="BK37" s="55">
        <v>14769</v>
      </c>
      <c r="BL37" s="174">
        <f t="shared" si="21"/>
        <v>0.002291854272890649</v>
      </c>
      <c r="BM37" s="55">
        <f t="shared" si="22"/>
        <v>125.72310650128871</v>
      </c>
      <c r="BN37" s="174">
        <f t="shared" si="23"/>
        <v>0.0029765031985641696</v>
      </c>
      <c r="BO37" s="55">
        <f t="shared" si="24"/>
        <v>131.1289739232302</v>
      </c>
      <c r="BP37" s="174">
        <f t="shared" si="25"/>
        <v>0.00817343922091473</v>
      </c>
      <c r="BQ37" s="55">
        <f t="shared" si="26"/>
        <v>360.0784635405218</v>
      </c>
      <c r="BR37" s="174">
        <f t="shared" si="27"/>
        <v>0</v>
      </c>
      <c r="BS37" s="55">
        <f t="shared" si="28"/>
        <v>0</v>
      </c>
      <c r="BT37" s="174">
        <f t="shared" si="29"/>
        <v>0.004640371229698376</v>
      </c>
      <c r="BU37" s="55">
        <f t="shared" si="30"/>
        <v>204.43019119440328</v>
      </c>
      <c r="BV37" s="174">
        <f t="shared" si="31"/>
        <v>0.0039456604161579294</v>
      </c>
      <c r="BW37" s="174">
        <f t="shared" si="32"/>
        <v>0.002269905048068759</v>
      </c>
      <c r="BX37" s="55">
        <f t="shared" si="33"/>
        <v>173.82491040825286</v>
      </c>
    </row>
    <row r="38" spans="1:76" ht="12">
      <c r="A38" s="11"/>
      <c r="B38" s="26" t="s">
        <v>840</v>
      </c>
      <c r="C38" s="34">
        <v>11005</v>
      </c>
      <c r="D38" s="49" t="s">
        <v>534</v>
      </c>
      <c r="E38" s="112">
        <v>835</v>
      </c>
      <c r="F38" s="113">
        <v>623</v>
      </c>
      <c r="G38" s="113">
        <v>693</v>
      </c>
      <c r="H38" s="113">
        <v>554</v>
      </c>
      <c r="I38" s="113">
        <v>318</v>
      </c>
      <c r="J38" s="114">
        <v>163</v>
      </c>
      <c r="K38" s="113"/>
      <c r="L38" s="112">
        <v>3186</v>
      </c>
      <c r="M38" s="113">
        <v>2351</v>
      </c>
      <c r="N38" s="113">
        <v>1728</v>
      </c>
      <c r="O38" s="113">
        <v>1035</v>
      </c>
      <c r="P38" s="113">
        <v>481</v>
      </c>
      <c r="Q38" s="114">
        <v>163</v>
      </c>
      <c r="R38" s="114"/>
      <c r="S38" s="121">
        <v>0.17962451372836444</v>
      </c>
      <c r="T38" s="121">
        <v>0.13254778147375543</v>
      </c>
      <c r="U38" s="121">
        <v>0.09742346507301122</v>
      </c>
      <c r="V38" s="121">
        <v>0.05835259626768901</v>
      </c>
      <c r="W38" s="121">
        <v>0.027118452951457407</v>
      </c>
      <c r="X38" s="121">
        <v>0.009189829170660201</v>
      </c>
      <c r="Y38" s="128"/>
      <c r="Z38" s="187">
        <v>17737</v>
      </c>
      <c r="AA38" s="187">
        <v>1</v>
      </c>
      <c r="AB38" s="58">
        <v>255</v>
      </c>
      <c r="AC38" s="53">
        <v>176</v>
      </c>
      <c r="AD38" s="53"/>
      <c r="AE38" s="55">
        <f t="shared" si="43"/>
        <v>176</v>
      </c>
      <c r="AF38" s="53"/>
      <c r="AG38" s="53"/>
      <c r="AH38" s="55"/>
      <c r="AI38" s="86">
        <f t="shared" si="44"/>
        <v>176</v>
      </c>
      <c r="AJ38" s="101">
        <f t="shared" si="45"/>
        <v>1</v>
      </c>
      <c r="AK38" s="102">
        <f t="shared" si="46"/>
        <v>0</v>
      </c>
      <c r="AL38" s="67">
        <f t="shared" si="47"/>
        <v>1</v>
      </c>
      <c r="AM38" s="101">
        <f t="shared" si="48"/>
        <v>0</v>
      </c>
      <c r="AN38" s="102">
        <f t="shared" si="49"/>
        <v>0</v>
      </c>
      <c r="AO38" s="67">
        <f t="shared" si="50"/>
        <v>0</v>
      </c>
      <c r="AP38" s="62">
        <f t="shared" si="51"/>
        <v>1</v>
      </c>
      <c r="AQ38" s="62">
        <f t="shared" si="9"/>
        <v>0.6901960784313725</v>
      </c>
      <c r="AR38" s="67">
        <f t="shared" si="10"/>
        <v>0.14756944444444445</v>
      </c>
      <c r="AS38" s="67">
        <f t="shared" si="11"/>
        <v>0.10185185185185185</v>
      </c>
      <c r="AT38" s="62"/>
      <c r="AU38" s="54" t="s">
        <v>1434</v>
      </c>
      <c r="AV38" s="54" t="s">
        <v>2178</v>
      </c>
      <c r="AW38" s="55" t="s">
        <v>2178</v>
      </c>
      <c r="AX38" s="54" t="s">
        <v>2178</v>
      </c>
      <c r="AY38" s="54" t="s">
        <v>2178</v>
      </c>
      <c r="AZ38" s="54"/>
      <c r="BA38" s="55">
        <f t="shared" si="12"/>
        <v>-9.918239999999997</v>
      </c>
      <c r="BB38" s="55">
        <f t="shared" si="13"/>
        <v>69.08176</v>
      </c>
      <c r="BC38" s="55">
        <f t="shared" si="14"/>
        <v>245.08176</v>
      </c>
      <c r="BD38" s="67">
        <f t="shared" si="15"/>
        <v>0.14182972222222223</v>
      </c>
      <c r="BE38" s="62">
        <f t="shared" si="16"/>
        <v>0.23679397101449276</v>
      </c>
      <c r="BF38" s="62">
        <f t="shared" si="17"/>
        <v>0.5095254885654885</v>
      </c>
      <c r="BG38" s="67">
        <f t="shared" si="18"/>
        <v>0.01381754298923155</v>
      </c>
      <c r="BH38" s="54">
        <v>297055849</v>
      </c>
      <c r="BI38" s="54">
        <f t="shared" si="19"/>
        <v>16917.583518423602</v>
      </c>
      <c r="BJ38" s="174">
        <f t="shared" si="20"/>
        <v>0.002432740680485399</v>
      </c>
      <c r="BK38" s="55">
        <v>17559</v>
      </c>
      <c r="BL38" s="174">
        <f t="shared" si="21"/>
        <v>0.002724806634009541</v>
      </c>
      <c r="BM38" s="55">
        <f t="shared" si="22"/>
        <v>89.28122275251627</v>
      </c>
      <c r="BN38" s="174">
        <f t="shared" si="23"/>
        <v>0.0026939638430186013</v>
      </c>
      <c r="BO38" s="55">
        <f t="shared" si="24"/>
        <v>98.38738094469903</v>
      </c>
      <c r="BP38" s="174">
        <f t="shared" si="25"/>
        <v>0</v>
      </c>
      <c r="BQ38" s="55">
        <f t="shared" si="26"/>
        <v>0</v>
      </c>
      <c r="BR38" s="174">
        <f t="shared" si="27"/>
        <v>0.007101642254771416</v>
      </c>
      <c r="BS38" s="55">
        <f t="shared" si="28"/>
        <v>259.36204885001575</v>
      </c>
      <c r="BT38" s="174">
        <f t="shared" si="29"/>
        <v>0</v>
      </c>
      <c r="BU38" s="55">
        <f t="shared" si="30"/>
        <v>0</v>
      </c>
      <c r="BV38" s="174">
        <f t="shared" si="31"/>
        <v>0.0022620072744097574</v>
      </c>
      <c r="BW38" s="174">
        <f t="shared" si="32"/>
        <v>0.002738119276223856</v>
      </c>
      <c r="BX38" s="55">
        <f t="shared" si="33"/>
        <v>82.61171432711633</v>
      </c>
    </row>
    <row r="39" spans="1:76" ht="12">
      <c r="A39" s="11"/>
      <c r="B39" s="26" t="s">
        <v>841</v>
      </c>
      <c r="C39" s="34">
        <v>24014</v>
      </c>
      <c r="D39" s="49" t="s">
        <v>535</v>
      </c>
      <c r="E39" s="112">
        <v>672</v>
      </c>
      <c r="F39" s="113">
        <v>563</v>
      </c>
      <c r="G39" s="113">
        <v>444</v>
      </c>
      <c r="H39" s="113">
        <v>379</v>
      </c>
      <c r="I39" s="113">
        <v>218</v>
      </c>
      <c r="J39" s="114">
        <v>103</v>
      </c>
      <c r="K39" s="113"/>
      <c r="L39" s="112">
        <v>2379</v>
      </c>
      <c r="M39" s="113">
        <v>1707</v>
      </c>
      <c r="N39" s="113">
        <v>1144</v>
      </c>
      <c r="O39" s="113">
        <v>700</v>
      </c>
      <c r="P39" s="113">
        <v>321</v>
      </c>
      <c r="Q39" s="114">
        <v>103</v>
      </c>
      <c r="R39" s="114"/>
      <c r="S39" s="121">
        <v>0.19657907783837383</v>
      </c>
      <c r="T39" s="121">
        <v>0.14105106593951414</v>
      </c>
      <c r="U39" s="121">
        <v>0.09452982978020162</v>
      </c>
      <c r="V39" s="121">
        <v>0.05784167906131218</v>
      </c>
      <c r="W39" s="121">
        <v>0.026524541398116015</v>
      </c>
      <c r="X39" s="121">
        <v>0.008510989919021649</v>
      </c>
      <c r="Y39" s="128"/>
      <c r="Z39" s="187">
        <v>12102</v>
      </c>
      <c r="AA39" s="187">
        <v>1</v>
      </c>
      <c r="AB39" s="57">
        <v>172</v>
      </c>
      <c r="AC39" s="53"/>
      <c r="AD39" s="53">
        <v>77</v>
      </c>
      <c r="AE39" s="55">
        <f t="shared" si="43"/>
        <v>77</v>
      </c>
      <c r="AF39" s="53"/>
      <c r="AG39" s="53"/>
      <c r="AH39" s="55"/>
      <c r="AI39" s="86">
        <f t="shared" si="44"/>
        <v>77</v>
      </c>
      <c r="AJ39" s="101">
        <f t="shared" si="45"/>
        <v>0</v>
      </c>
      <c r="AK39" s="102">
        <f t="shared" si="46"/>
        <v>1</v>
      </c>
      <c r="AL39" s="67">
        <f t="shared" si="47"/>
        <v>1</v>
      </c>
      <c r="AM39" s="101">
        <f t="shared" si="48"/>
        <v>0</v>
      </c>
      <c r="AN39" s="102">
        <f t="shared" si="49"/>
        <v>0</v>
      </c>
      <c r="AO39" s="67">
        <f t="shared" si="50"/>
        <v>0</v>
      </c>
      <c r="AP39" s="62">
        <f t="shared" si="51"/>
        <v>1</v>
      </c>
      <c r="AQ39" s="62">
        <f t="shared" si="9"/>
        <v>0.4476744186046512</v>
      </c>
      <c r="AR39" s="67">
        <f t="shared" si="10"/>
        <v>0.15034965034965034</v>
      </c>
      <c r="AS39" s="67">
        <f t="shared" si="11"/>
        <v>0.0673076923076923</v>
      </c>
      <c r="AT39" s="62"/>
      <c r="AU39" s="54" t="s">
        <v>417</v>
      </c>
      <c r="AV39" s="54" t="s">
        <v>417</v>
      </c>
      <c r="AW39" s="55" t="s">
        <v>417</v>
      </c>
      <c r="AX39" s="54" t="s">
        <v>414</v>
      </c>
      <c r="AY39" s="54" t="s">
        <v>1672</v>
      </c>
      <c r="AZ39" s="54"/>
      <c r="BA39" s="55">
        <f t="shared" si="12"/>
        <v>-5.8515700000000095</v>
      </c>
      <c r="BB39" s="55">
        <f t="shared" si="13"/>
        <v>89.14842999999999</v>
      </c>
      <c r="BC39" s="55">
        <f t="shared" si="14"/>
        <v>166.14843</v>
      </c>
      <c r="BD39" s="67">
        <f t="shared" si="15"/>
        <v>0.1452346416083916</v>
      </c>
      <c r="BE39" s="62">
        <f t="shared" si="16"/>
        <v>0.23735489999999998</v>
      </c>
      <c r="BF39" s="62">
        <f t="shared" si="17"/>
        <v>0.5175963551401869</v>
      </c>
      <c r="BG39" s="67">
        <f t="shared" si="18"/>
        <v>0.013729005949429846</v>
      </c>
      <c r="BH39" s="54">
        <v>273383132</v>
      </c>
      <c r="BI39" s="54">
        <f t="shared" si="19"/>
        <v>22674.22509745376</v>
      </c>
      <c r="BJ39" s="174">
        <f t="shared" si="20"/>
        <v>0.002238872820763444</v>
      </c>
      <c r="BK39" s="55">
        <v>12057</v>
      </c>
      <c r="BL39" s="174">
        <f t="shared" si="21"/>
        <v>0.0018710059562761566</v>
      </c>
      <c r="BM39" s="55">
        <f t="shared" si="22"/>
        <v>119.66144807039787</v>
      </c>
      <c r="BN39" s="174">
        <f t="shared" si="23"/>
        <v>0.0018263205837688902</v>
      </c>
      <c r="BO39" s="55">
        <f t="shared" si="24"/>
        <v>97.7569557331057</v>
      </c>
      <c r="BP39" s="174">
        <f t="shared" si="25"/>
        <v>0</v>
      </c>
      <c r="BQ39" s="55">
        <f t="shared" si="26"/>
        <v>0</v>
      </c>
      <c r="BR39" s="174">
        <f t="shared" si="27"/>
        <v>0</v>
      </c>
      <c r="BS39" s="55">
        <f t="shared" si="28"/>
        <v>0</v>
      </c>
      <c r="BT39" s="174">
        <f t="shared" si="29"/>
        <v>0.0021524613535347887</v>
      </c>
      <c r="BU39" s="55">
        <f t="shared" si="30"/>
        <v>115.21420232831821</v>
      </c>
      <c r="BV39" s="174">
        <f t="shared" si="31"/>
        <v>0.000989628182554269</v>
      </c>
      <c r="BW39" s="174">
        <f t="shared" si="32"/>
        <v>0.0018682257135288441</v>
      </c>
      <c r="BX39" s="55">
        <f t="shared" si="33"/>
        <v>52.97155345779849</v>
      </c>
    </row>
    <row r="40" spans="1:76" ht="12">
      <c r="A40" s="11"/>
      <c r="B40" s="26" t="s">
        <v>844</v>
      </c>
      <c r="C40" s="34">
        <v>73009</v>
      </c>
      <c r="D40" s="49" t="s">
        <v>536</v>
      </c>
      <c r="E40" s="112">
        <v>677</v>
      </c>
      <c r="F40" s="113">
        <v>486</v>
      </c>
      <c r="G40" s="113">
        <v>382</v>
      </c>
      <c r="H40" s="113">
        <v>318</v>
      </c>
      <c r="I40" s="113">
        <v>211</v>
      </c>
      <c r="J40" s="114">
        <v>75</v>
      </c>
      <c r="K40" s="113"/>
      <c r="L40" s="112">
        <v>2149</v>
      </c>
      <c r="M40" s="113">
        <v>1472</v>
      </c>
      <c r="N40" s="113">
        <v>986</v>
      </c>
      <c r="O40" s="113">
        <v>604</v>
      </c>
      <c r="P40" s="113">
        <v>286</v>
      </c>
      <c r="Q40" s="114">
        <v>75</v>
      </c>
      <c r="R40" s="114"/>
      <c r="S40" s="121">
        <v>0.2031382928443142</v>
      </c>
      <c r="T40" s="121">
        <v>0.13914358635031668</v>
      </c>
      <c r="U40" s="121">
        <v>0.09320351640041592</v>
      </c>
      <c r="V40" s="121">
        <v>0.05709424331222233</v>
      </c>
      <c r="W40" s="121">
        <v>0.027034691369694677</v>
      </c>
      <c r="X40" s="121">
        <v>0.007089516967577276</v>
      </c>
      <c r="Y40" s="128"/>
      <c r="Z40" s="187">
        <v>10579</v>
      </c>
      <c r="AA40" s="187">
        <v>1</v>
      </c>
      <c r="AB40" s="57">
        <v>166</v>
      </c>
      <c r="AC40" s="53">
        <v>60</v>
      </c>
      <c r="AD40" s="53"/>
      <c r="AE40" s="55">
        <f t="shared" si="43"/>
        <v>60</v>
      </c>
      <c r="AF40" s="53"/>
      <c r="AG40" s="53"/>
      <c r="AH40" s="55"/>
      <c r="AI40" s="86">
        <f t="shared" si="44"/>
        <v>60</v>
      </c>
      <c r="AJ40" s="101">
        <f t="shared" si="45"/>
        <v>1</v>
      </c>
      <c r="AK40" s="102">
        <f t="shared" si="46"/>
        <v>0</v>
      </c>
      <c r="AL40" s="67">
        <f t="shared" si="47"/>
        <v>1</v>
      </c>
      <c r="AM40" s="101">
        <f t="shared" si="48"/>
        <v>0</v>
      </c>
      <c r="AN40" s="102">
        <f t="shared" si="49"/>
        <v>0</v>
      </c>
      <c r="AO40" s="67">
        <f t="shared" si="50"/>
        <v>0</v>
      </c>
      <c r="AP40" s="62">
        <f t="shared" si="51"/>
        <v>1</v>
      </c>
      <c r="AQ40" s="62">
        <f t="shared" si="9"/>
        <v>0.3614457831325301</v>
      </c>
      <c r="AR40" s="67">
        <f t="shared" si="10"/>
        <v>0.16835699797160245</v>
      </c>
      <c r="AS40" s="67">
        <f t="shared" si="11"/>
        <v>0.060851926977687626</v>
      </c>
      <c r="AT40" s="62"/>
      <c r="AU40" s="54" t="s">
        <v>476</v>
      </c>
      <c r="AV40" s="54" t="s">
        <v>478</v>
      </c>
      <c r="AW40" s="55" t="s">
        <v>478</v>
      </c>
      <c r="AX40" s="54" t="s">
        <v>478</v>
      </c>
      <c r="AY40" s="54" t="s">
        <v>1437</v>
      </c>
      <c r="AZ40" s="54"/>
      <c r="BA40" s="55">
        <f t="shared" si="12"/>
        <v>-21.932800000000015</v>
      </c>
      <c r="BB40" s="55">
        <f t="shared" si="13"/>
        <v>84.06719999999999</v>
      </c>
      <c r="BC40" s="55">
        <f t="shared" si="14"/>
        <v>144.06719999999999</v>
      </c>
      <c r="BD40" s="67">
        <f t="shared" si="15"/>
        <v>0.14611277890466529</v>
      </c>
      <c r="BE40" s="62">
        <f t="shared" si="16"/>
        <v>0.23852185430463574</v>
      </c>
      <c r="BF40" s="62">
        <f t="shared" si="17"/>
        <v>0.5037314685314684</v>
      </c>
      <c r="BG40" s="67">
        <f t="shared" si="18"/>
        <v>0.013618224784951317</v>
      </c>
      <c r="BH40" s="54">
        <v>192173981</v>
      </c>
      <c r="BI40" s="54">
        <f t="shared" si="19"/>
        <v>18150.16820929354</v>
      </c>
      <c r="BJ40" s="174">
        <f t="shared" si="20"/>
        <v>0.0015738099851705938</v>
      </c>
      <c r="BK40" s="55">
        <v>10588</v>
      </c>
      <c r="BL40" s="174">
        <f t="shared" si="21"/>
        <v>0.0016430464514433064</v>
      </c>
      <c r="BM40" s="55">
        <f t="shared" si="22"/>
        <v>95.78609197494733</v>
      </c>
      <c r="BN40" s="174">
        <f t="shared" si="23"/>
        <v>0.0015836014388215974</v>
      </c>
      <c r="BO40" s="55">
        <f t="shared" si="24"/>
        <v>96.96814193027978</v>
      </c>
      <c r="BP40" s="174">
        <f t="shared" si="25"/>
        <v>0</v>
      </c>
      <c r="BQ40" s="55">
        <f t="shared" si="26"/>
        <v>0</v>
      </c>
      <c r="BR40" s="174">
        <f t="shared" si="27"/>
        <v>0.00242101440503571</v>
      </c>
      <c r="BS40" s="55">
        <f t="shared" si="28"/>
        <v>148.24517248320203</v>
      </c>
      <c r="BT40" s="174">
        <f t="shared" si="29"/>
        <v>0</v>
      </c>
      <c r="BU40" s="55">
        <f t="shared" si="30"/>
        <v>0</v>
      </c>
      <c r="BV40" s="174">
        <f t="shared" si="31"/>
        <v>0.0007711388435487809</v>
      </c>
      <c r="BW40" s="174">
        <f t="shared" si="32"/>
        <v>0.001633115172981461</v>
      </c>
      <c r="BX40" s="55">
        <f t="shared" si="33"/>
        <v>47.21888917001292</v>
      </c>
    </row>
    <row r="41" spans="1:76" ht="12">
      <c r="A41" s="11"/>
      <c r="B41" s="26" t="s">
        <v>840</v>
      </c>
      <c r="C41" s="34">
        <v>12007</v>
      </c>
      <c r="D41" s="49" t="s">
        <v>537</v>
      </c>
      <c r="E41" s="112">
        <v>1285</v>
      </c>
      <c r="F41" s="113">
        <v>941</v>
      </c>
      <c r="G41" s="113">
        <v>882</v>
      </c>
      <c r="H41" s="113">
        <v>691</v>
      </c>
      <c r="I41" s="113">
        <v>391</v>
      </c>
      <c r="J41" s="114">
        <v>154</v>
      </c>
      <c r="K41" s="113"/>
      <c r="L41" s="112">
        <v>4344</v>
      </c>
      <c r="M41" s="113">
        <v>3059</v>
      </c>
      <c r="N41" s="113">
        <v>2118</v>
      </c>
      <c r="O41" s="113">
        <v>1236</v>
      </c>
      <c r="P41" s="113">
        <v>545</v>
      </c>
      <c r="Q41" s="114">
        <v>154</v>
      </c>
      <c r="R41" s="114"/>
      <c r="S41" s="121">
        <v>0.2064736917153857</v>
      </c>
      <c r="T41" s="121">
        <v>0.14539664432720187</v>
      </c>
      <c r="U41" s="121">
        <v>0.1006701839441038</v>
      </c>
      <c r="V41" s="121">
        <v>0.05874803935548267</v>
      </c>
      <c r="W41" s="121">
        <v>0.025904273016778365</v>
      </c>
      <c r="X41" s="121">
        <v>0.007319739531346547</v>
      </c>
      <c r="Y41" s="128"/>
      <c r="Z41" s="187">
        <v>21039</v>
      </c>
      <c r="AA41" s="187">
        <v>2</v>
      </c>
      <c r="AB41" s="58">
        <v>315</v>
      </c>
      <c r="AC41" s="53"/>
      <c r="AD41" s="53">
        <v>155</v>
      </c>
      <c r="AE41" s="55">
        <f t="shared" si="43"/>
        <v>155</v>
      </c>
      <c r="AF41" s="53">
        <v>81</v>
      </c>
      <c r="AG41" s="53"/>
      <c r="AH41" s="55">
        <f>SUM(AF41:AG41)</f>
        <v>81</v>
      </c>
      <c r="AI41" s="86">
        <f t="shared" si="44"/>
        <v>236</v>
      </c>
      <c r="AJ41" s="101">
        <f t="shared" si="45"/>
        <v>0</v>
      </c>
      <c r="AK41" s="102">
        <f t="shared" si="46"/>
        <v>0.6567796610169492</v>
      </c>
      <c r="AL41" s="67">
        <f t="shared" si="47"/>
        <v>0.6567796610169492</v>
      </c>
      <c r="AM41" s="101">
        <f t="shared" si="48"/>
        <v>0.3432203389830508</v>
      </c>
      <c r="AN41" s="102">
        <f t="shared" si="49"/>
        <v>0</v>
      </c>
      <c r="AO41" s="67">
        <f t="shared" si="50"/>
        <v>0.3432203389830508</v>
      </c>
      <c r="AP41" s="62">
        <f t="shared" si="51"/>
        <v>1</v>
      </c>
      <c r="AQ41" s="62">
        <f t="shared" si="9"/>
        <v>0.7492063492063492</v>
      </c>
      <c r="AR41" s="67">
        <f t="shared" si="10"/>
        <v>0.14872521246458922</v>
      </c>
      <c r="AS41" s="67">
        <f t="shared" si="11"/>
        <v>0.11142587346553352</v>
      </c>
      <c r="AT41" s="62"/>
      <c r="AU41" s="54" t="s">
        <v>1434</v>
      </c>
      <c r="AV41" s="54" t="s">
        <v>2178</v>
      </c>
      <c r="AW41" s="55" t="s">
        <v>2178</v>
      </c>
      <c r="AX41" s="54" t="s">
        <v>1039</v>
      </c>
      <c r="AY41" s="54" t="s">
        <v>1039</v>
      </c>
      <c r="AZ41" s="54"/>
      <c r="BA41" s="55">
        <f t="shared" si="12"/>
        <v>-22.185510000000022</v>
      </c>
      <c r="BB41" s="55">
        <f t="shared" si="13"/>
        <v>56.81448999999998</v>
      </c>
      <c r="BC41" s="55">
        <f t="shared" si="14"/>
        <v>292.81449</v>
      </c>
      <c r="BD41" s="67">
        <f t="shared" si="15"/>
        <v>0.13825046742209632</v>
      </c>
      <c r="BE41" s="62">
        <f t="shared" si="16"/>
        <v>0.236904927184466</v>
      </c>
      <c r="BF41" s="62">
        <f t="shared" si="17"/>
        <v>0.5372742935779816</v>
      </c>
      <c r="BG41" s="67">
        <f t="shared" si="18"/>
        <v>0.013917699985740765</v>
      </c>
      <c r="BH41" s="54">
        <v>429562645</v>
      </c>
      <c r="BI41" s="54">
        <f t="shared" si="19"/>
        <v>20513.97540592168</v>
      </c>
      <c r="BJ41" s="174">
        <f t="shared" si="20"/>
        <v>0.003517905891522802</v>
      </c>
      <c r="BK41" s="55">
        <v>20940</v>
      </c>
      <c r="BL41" s="174">
        <f t="shared" si="21"/>
        <v>0.0032494704092579183</v>
      </c>
      <c r="BM41" s="55">
        <f t="shared" si="22"/>
        <v>108.2608994222596</v>
      </c>
      <c r="BN41" s="174">
        <f t="shared" si="23"/>
        <v>0.0032186469069421233</v>
      </c>
      <c r="BO41" s="55">
        <f t="shared" si="24"/>
        <v>99.10054569312855</v>
      </c>
      <c r="BP41" s="174">
        <f t="shared" si="25"/>
        <v>0.004695379977972291</v>
      </c>
      <c r="BQ41" s="55">
        <f t="shared" si="26"/>
        <v>144.56842626944638</v>
      </c>
      <c r="BR41" s="174">
        <f t="shared" si="27"/>
        <v>0</v>
      </c>
      <c r="BS41" s="55">
        <f t="shared" si="28"/>
        <v>0</v>
      </c>
      <c r="BT41" s="174">
        <f t="shared" si="29"/>
        <v>0.004332876750621977</v>
      </c>
      <c r="BU41" s="55">
        <f t="shared" si="30"/>
        <v>133.4071312642523</v>
      </c>
      <c r="BV41" s="174">
        <f t="shared" si="31"/>
        <v>0.0030331461179585384</v>
      </c>
      <c r="BW41" s="174">
        <f t="shared" si="32"/>
        <v>0.0032478599228997975</v>
      </c>
      <c r="BX41" s="55">
        <f t="shared" si="33"/>
        <v>93.38906818525734</v>
      </c>
    </row>
    <row r="42" spans="1:76" ht="12">
      <c r="A42" s="11"/>
      <c r="B42" s="26" t="s">
        <v>840</v>
      </c>
      <c r="C42" s="34">
        <v>11007</v>
      </c>
      <c r="D42" s="49" t="s">
        <v>538</v>
      </c>
      <c r="E42" s="112">
        <v>573</v>
      </c>
      <c r="F42" s="113">
        <v>473</v>
      </c>
      <c r="G42" s="113">
        <v>433</v>
      </c>
      <c r="H42" s="113">
        <v>309</v>
      </c>
      <c r="I42" s="113">
        <v>175</v>
      </c>
      <c r="J42" s="114">
        <v>79</v>
      </c>
      <c r="K42" s="113"/>
      <c r="L42" s="112">
        <v>2042</v>
      </c>
      <c r="M42" s="113">
        <v>1469</v>
      </c>
      <c r="N42" s="113">
        <v>996</v>
      </c>
      <c r="O42" s="113">
        <v>563</v>
      </c>
      <c r="P42" s="113">
        <v>254</v>
      </c>
      <c r="Q42" s="114">
        <v>79</v>
      </c>
      <c r="R42" s="114"/>
      <c r="S42" s="121">
        <v>0.1937381404174573</v>
      </c>
      <c r="T42" s="121">
        <v>0.13937381404174573</v>
      </c>
      <c r="U42" s="121">
        <v>0.09449715370018975</v>
      </c>
      <c r="V42" s="121">
        <v>0.05341555977229601</v>
      </c>
      <c r="W42" s="121">
        <v>0.024098671726755217</v>
      </c>
      <c r="X42" s="121">
        <v>0.007495256166982922</v>
      </c>
      <c r="Y42" s="128"/>
      <c r="Z42" s="187">
        <v>10540</v>
      </c>
      <c r="AA42" s="187">
        <v>1</v>
      </c>
      <c r="AB42" s="58">
        <v>163</v>
      </c>
      <c r="AC42" s="53"/>
      <c r="AD42" s="53">
        <v>98</v>
      </c>
      <c r="AE42" s="55">
        <f t="shared" si="43"/>
        <v>98</v>
      </c>
      <c r="AF42" s="53"/>
      <c r="AG42" s="53"/>
      <c r="AH42" s="55"/>
      <c r="AI42" s="86">
        <f t="shared" si="44"/>
        <v>98</v>
      </c>
      <c r="AJ42" s="101">
        <f t="shared" si="45"/>
        <v>0</v>
      </c>
      <c r="AK42" s="102">
        <f t="shared" si="46"/>
        <v>1</v>
      </c>
      <c r="AL42" s="67">
        <f t="shared" si="47"/>
        <v>1</v>
      </c>
      <c r="AM42" s="101">
        <f t="shared" si="48"/>
        <v>0</v>
      </c>
      <c r="AN42" s="102">
        <f t="shared" si="49"/>
        <v>0</v>
      </c>
      <c r="AO42" s="67">
        <f t="shared" si="50"/>
        <v>0</v>
      </c>
      <c r="AP42" s="62">
        <f t="shared" si="51"/>
        <v>1</v>
      </c>
      <c r="AQ42" s="62">
        <f t="shared" si="9"/>
        <v>0.6012269938650306</v>
      </c>
      <c r="AR42" s="67">
        <f t="shared" si="10"/>
        <v>0.1636546184738956</v>
      </c>
      <c r="AS42" s="67">
        <f t="shared" si="11"/>
        <v>0.09839357429718876</v>
      </c>
      <c r="AT42" s="62"/>
      <c r="AU42" s="54" t="s">
        <v>1029</v>
      </c>
      <c r="AV42" s="54" t="s">
        <v>1258</v>
      </c>
      <c r="AW42" s="55" t="s">
        <v>1258</v>
      </c>
      <c r="AX42" s="54" t="s">
        <v>1258</v>
      </c>
      <c r="AY42" s="54" t="s">
        <v>1258</v>
      </c>
      <c r="AZ42" s="54"/>
      <c r="BA42" s="55">
        <f t="shared" si="12"/>
        <v>-26.481670000000037</v>
      </c>
      <c r="BB42" s="55">
        <f t="shared" si="13"/>
        <v>38.51832999999996</v>
      </c>
      <c r="BC42" s="55">
        <f t="shared" si="14"/>
        <v>136.51832999999996</v>
      </c>
      <c r="BD42" s="67">
        <f t="shared" si="15"/>
        <v>0.13706659638554214</v>
      </c>
      <c r="BE42" s="62">
        <f t="shared" si="16"/>
        <v>0.2424837122557726</v>
      </c>
      <c r="BF42" s="62">
        <f t="shared" si="17"/>
        <v>0.5374737401574802</v>
      </c>
      <c r="BG42" s="67">
        <f t="shared" si="18"/>
        <v>0.012952403225806448</v>
      </c>
      <c r="BH42" s="54">
        <v>196170346</v>
      </c>
      <c r="BI42" s="54">
        <f t="shared" si="19"/>
        <v>18745.374677496417</v>
      </c>
      <c r="BJ42" s="174">
        <f t="shared" si="20"/>
        <v>0.0016065382406225443</v>
      </c>
      <c r="BK42" s="55">
        <v>10465</v>
      </c>
      <c r="BL42" s="174">
        <f t="shared" si="21"/>
        <v>0.0016239593043402155</v>
      </c>
      <c r="BM42" s="55">
        <f t="shared" si="22"/>
        <v>98.92724751962001</v>
      </c>
      <c r="BN42" s="174">
        <f t="shared" si="23"/>
        <v>0.0015006234855228782</v>
      </c>
      <c r="BO42" s="55">
        <f t="shared" si="24"/>
        <v>92.2271804270782</v>
      </c>
      <c r="BP42" s="174">
        <f t="shared" si="25"/>
        <v>0</v>
      </c>
      <c r="BQ42" s="55">
        <f t="shared" si="26"/>
        <v>0</v>
      </c>
      <c r="BR42" s="174">
        <f t="shared" si="27"/>
        <v>0</v>
      </c>
      <c r="BS42" s="55">
        <f t="shared" si="28"/>
        <v>0</v>
      </c>
      <c r="BT42" s="174">
        <f t="shared" si="29"/>
        <v>0.0027394962681351856</v>
      </c>
      <c r="BU42" s="55">
        <f t="shared" si="30"/>
        <v>168.36736132553298</v>
      </c>
      <c r="BV42" s="174">
        <f t="shared" si="31"/>
        <v>0.0012595267777963423</v>
      </c>
      <c r="BW42" s="174">
        <f t="shared" si="32"/>
        <v>0.001627094614162454</v>
      </c>
      <c r="BX42" s="55">
        <f t="shared" si="33"/>
        <v>77.4095597658089</v>
      </c>
    </row>
    <row r="43" spans="1:76" ht="12">
      <c r="A43" s="11"/>
      <c r="B43" s="26" t="s">
        <v>841</v>
      </c>
      <c r="C43" s="34">
        <v>24016</v>
      </c>
      <c r="D43" s="49" t="s">
        <v>539</v>
      </c>
      <c r="E43" s="112">
        <v>399</v>
      </c>
      <c r="F43" s="113">
        <v>343</v>
      </c>
      <c r="G43" s="113">
        <v>245</v>
      </c>
      <c r="H43" s="113">
        <v>196</v>
      </c>
      <c r="I43" s="113">
        <v>128</v>
      </c>
      <c r="J43" s="114">
        <v>95</v>
      </c>
      <c r="K43" s="113"/>
      <c r="L43" s="112">
        <v>1406</v>
      </c>
      <c r="M43" s="113">
        <v>1007</v>
      </c>
      <c r="N43" s="113">
        <v>664</v>
      </c>
      <c r="O43" s="113">
        <v>419</v>
      </c>
      <c r="P43" s="113">
        <v>223</v>
      </c>
      <c r="Q43" s="114">
        <v>95</v>
      </c>
      <c r="R43" s="114"/>
      <c r="S43" s="121">
        <v>0.17289719626168223</v>
      </c>
      <c r="T43" s="121">
        <v>0.12383177570093458</v>
      </c>
      <c r="U43" s="121">
        <v>0.08165272995573045</v>
      </c>
      <c r="V43" s="121">
        <v>0.0515248401377275</v>
      </c>
      <c r="W43" s="121">
        <v>0.027422528283325136</v>
      </c>
      <c r="X43" s="121">
        <v>0.011682242990654205</v>
      </c>
      <c r="Y43" s="128"/>
      <c r="Z43" s="187">
        <v>8132</v>
      </c>
      <c r="AA43" s="187">
        <v>1</v>
      </c>
      <c r="AB43" s="57">
        <v>117</v>
      </c>
      <c r="AC43" s="53"/>
      <c r="AD43" s="53"/>
      <c r="AE43" s="55">
        <f t="shared" si="43"/>
        <v>0</v>
      </c>
      <c r="AF43" s="53">
        <v>105</v>
      </c>
      <c r="AG43" s="53"/>
      <c r="AH43" s="55">
        <f aca="true" t="shared" si="52" ref="AH43:AH49">SUM(AF43:AG43)</f>
        <v>105</v>
      </c>
      <c r="AI43" s="86">
        <f t="shared" si="44"/>
        <v>105</v>
      </c>
      <c r="AJ43" s="101">
        <f t="shared" si="45"/>
        <v>0</v>
      </c>
      <c r="AK43" s="102">
        <f t="shared" si="46"/>
        <v>0</v>
      </c>
      <c r="AL43" s="67">
        <f t="shared" si="47"/>
        <v>0</v>
      </c>
      <c r="AM43" s="101">
        <f t="shared" si="48"/>
        <v>1</v>
      </c>
      <c r="AN43" s="102">
        <f t="shared" si="49"/>
        <v>0</v>
      </c>
      <c r="AO43" s="67">
        <f t="shared" si="50"/>
        <v>1</v>
      </c>
      <c r="AP43" s="62">
        <f t="shared" si="51"/>
        <v>1</v>
      </c>
      <c r="AQ43" s="62">
        <f t="shared" si="9"/>
        <v>0.8974358974358975</v>
      </c>
      <c r="AR43" s="67">
        <f t="shared" si="10"/>
        <v>0.17620481927710843</v>
      </c>
      <c r="AS43" s="67">
        <f t="shared" si="11"/>
        <v>0.15813253012048192</v>
      </c>
      <c r="AT43" s="62"/>
      <c r="AU43" s="54" t="s">
        <v>417</v>
      </c>
      <c r="AV43" s="54" t="s">
        <v>420</v>
      </c>
      <c r="AW43" s="55" t="s">
        <v>420</v>
      </c>
      <c r="AX43" s="54" t="s">
        <v>420</v>
      </c>
      <c r="AY43" s="54" t="s">
        <v>1715</v>
      </c>
      <c r="AZ43" s="54"/>
      <c r="BA43" s="55">
        <f t="shared" si="12"/>
        <v>-11.692740000000015</v>
      </c>
      <c r="BB43" s="55">
        <f t="shared" si="13"/>
        <v>0.3072599999999852</v>
      </c>
      <c r="BC43" s="55">
        <f t="shared" si="14"/>
        <v>105.30725999999999</v>
      </c>
      <c r="BD43" s="67">
        <f t="shared" si="15"/>
        <v>0.15859527108433732</v>
      </c>
      <c r="BE43" s="62">
        <f t="shared" si="16"/>
        <v>0.2513299761336515</v>
      </c>
      <c r="BF43" s="62">
        <f t="shared" si="17"/>
        <v>0.47222986547085194</v>
      </c>
      <c r="BG43" s="67">
        <f t="shared" si="18"/>
        <v>0.012949736842105262</v>
      </c>
      <c r="BH43" s="54">
        <v>175366702</v>
      </c>
      <c r="BI43" s="54">
        <f t="shared" si="19"/>
        <v>21749.55996527347</v>
      </c>
      <c r="BJ43" s="174">
        <f t="shared" si="20"/>
        <v>0.001436166671668398</v>
      </c>
      <c r="BK43" s="55">
        <v>8063</v>
      </c>
      <c r="BL43" s="174">
        <f t="shared" si="21"/>
        <v>0.0012512168056278221</v>
      </c>
      <c r="BM43" s="55">
        <f t="shared" si="22"/>
        <v>114.78160021578145</v>
      </c>
      <c r="BN43" s="174">
        <f t="shared" si="23"/>
        <v>0.0011575482028828217</v>
      </c>
      <c r="BO43" s="55">
        <f t="shared" si="24"/>
        <v>92.20819452566593</v>
      </c>
      <c r="BP43" s="174">
        <f t="shared" si="25"/>
        <v>0.006086603675149267</v>
      </c>
      <c r="BQ43" s="55">
        <f t="shared" si="26"/>
        <v>484.84783120138485</v>
      </c>
      <c r="BR43" s="174">
        <f t="shared" si="27"/>
        <v>0</v>
      </c>
      <c r="BS43" s="55">
        <f t="shared" si="28"/>
        <v>0</v>
      </c>
      <c r="BT43" s="174">
        <f t="shared" si="29"/>
        <v>0</v>
      </c>
      <c r="BU43" s="55">
        <f t="shared" si="30"/>
        <v>0</v>
      </c>
      <c r="BV43" s="174">
        <f t="shared" si="31"/>
        <v>0.0013494929762103668</v>
      </c>
      <c r="BW43" s="174">
        <f t="shared" si="32"/>
        <v>0.0012553637004145233</v>
      </c>
      <c r="BX43" s="55">
        <f t="shared" si="33"/>
        <v>107.49816772340652</v>
      </c>
    </row>
    <row r="44" spans="1:76" ht="12">
      <c r="A44" s="11"/>
      <c r="B44" s="26" t="s">
        <v>843</v>
      </c>
      <c r="C44" s="34">
        <v>45059</v>
      </c>
      <c r="D44" s="49" t="s">
        <v>540</v>
      </c>
      <c r="E44" s="112">
        <v>843</v>
      </c>
      <c r="F44" s="113">
        <v>619</v>
      </c>
      <c r="G44" s="113">
        <v>604</v>
      </c>
      <c r="H44" s="113">
        <v>524</v>
      </c>
      <c r="I44" s="113">
        <v>388</v>
      </c>
      <c r="J44" s="114">
        <v>164</v>
      </c>
      <c r="K44" s="113"/>
      <c r="L44" s="112">
        <v>3142</v>
      </c>
      <c r="M44" s="113">
        <v>2299</v>
      </c>
      <c r="N44" s="113">
        <v>1680</v>
      </c>
      <c r="O44" s="113">
        <v>1076</v>
      </c>
      <c r="P44" s="113">
        <v>552</v>
      </c>
      <c r="Q44" s="114">
        <v>164</v>
      </c>
      <c r="R44" s="114"/>
      <c r="S44" s="121">
        <v>0.21248393859471157</v>
      </c>
      <c r="T44" s="121">
        <v>0.15547440319199296</v>
      </c>
      <c r="U44" s="121">
        <v>0.11361330898762427</v>
      </c>
      <c r="V44" s="121">
        <v>0.07276661932778793</v>
      </c>
      <c r="W44" s="121">
        <v>0.03733008723879083</v>
      </c>
      <c r="X44" s="121">
        <v>0.011090823020220464</v>
      </c>
      <c r="Y44" s="128"/>
      <c r="Z44" s="187">
        <v>14787</v>
      </c>
      <c r="AA44" s="187">
        <v>1</v>
      </c>
      <c r="AB44" s="57">
        <v>275</v>
      </c>
      <c r="AC44" s="53">
        <v>54</v>
      </c>
      <c r="AD44" s="53">
        <v>168</v>
      </c>
      <c r="AE44" s="55">
        <f t="shared" si="43"/>
        <v>222</v>
      </c>
      <c r="AF44" s="53"/>
      <c r="AG44" s="53">
        <v>70</v>
      </c>
      <c r="AH44" s="55">
        <f t="shared" si="52"/>
        <v>70</v>
      </c>
      <c r="AI44" s="86">
        <f t="shared" si="44"/>
        <v>292</v>
      </c>
      <c r="AJ44" s="101">
        <f t="shared" si="45"/>
        <v>0.18493150684931506</v>
      </c>
      <c r="AK44" s="102">
        <f t="shared" si="46"/>
        <v>0.5753424657534246</v>
      </c>
      <c r="AL44" s="67">
        <f t="shared" si="47"/>
        <v>0.7602739726027398</v>
      </c>
      <c r="AM44" s="101">
        <f t="shared" si="48"/>
        <v>0</v>
      </c>
      <c r="AN44" s="102">
        <f t="shared" si="49"/>
        <v>0.23972602739726026</v>
      </c>
      <c r="AO44" s="67">
        <f t="shared" si="50"/>
        <v>0.23972602739726026</v>
      </c>
      <c r="AP44" s="62">
        <f t="shared" si="51"/>
        <v>1</v>
      </c>
      <c r="AQ44" s="62">
        <f t="shared" si="9"/>
        <v>1.0618181818181818</v>
      </c>
      <c r="AR44" s="67">
        <f t="shared" si="10"/>
        <v>0.1636904761904762</v>
      </c>
      <c r="AS44" s="67">
        <f t="shared" si="11"/>
        <v>0.1738095238095238</v>
      </c>
      <c r="AT44" s="62"/>
      <c r="AU44" s="54" t="s">
        <v>464</v>
      </c>
      <c r="AV44" s="54" t="s">
        <v>452</v>
      </c>
      <c r="AW44" s="55" t="s">
        <v>452</v>
      </c>
      <c r="AX44" s="54" t="s">
        <v>452</v>
      </c>
      <c r="AY44" s="54" t="s">
        <v>1476</v>
      </c>
      <c r="AZ44" s="54"/>
      <c r="BA44" s="55">
        <f t="shared" si="12"/>
        <v>-20.181140000000028</v>
      </c>
      <c r="BB44" s="55">
        <f t="shared" si="13"/>
        <v>-37.18114000000003</v>
      </c>
      <c r="BC44" s="55">
        <f t="shared" si="14"/>
        <v>254.81885999999997</v>
      </c>
      <c r="BD44" s="67">
        <f t="shared" si="15"/>
        <v>0.15167789285714284</v>
      </c>
      <c r="BE44" s="62">
        <f t="shared" si="16"/>
        <v>0.23682050185873604</v>
      </c>
      <c r="BF44" s="62">
        <f t="shared" si="17"/>
        <v>0.46162836956521736</v>
      </c>
      <c r="BG44" s="67">
        <f t="shared" si="18"/>
        <v>0.017232627307770337</v>
      </c>
      <c r="BH44" s="54">
        <v>281752456</v>
      </c>
      <c r="BI44" s="54">
        <f t="shared" si="19"/>
        <v>19245.386338797813</v>
      </c>
      <c r="BJ44" s="174">
        <f t="shared" si="20"/>
        <v>0.0023074134505187693</v>
      </c>
      <c r="BK44" s="55">
        <v>14640</v>
      </c>
      <c r="BL44" s="174">
        <f t="shared" si="21"/>
        <v>0.002271836045441066</v>
      </c>
      <c r="BM44" s="55">
        <f t="shared" si="22"/>
        <v>101.56601992248065</v>
      </c>
      <c r="BN44" s="174">
        <f t="shared" si="23"/>
        <v>0.0028009950449157</v>
      </c>
      <c r="BO44" s="55">
        <f t="shared" si="24"/>
        <v>122.7043815915</v>
      </c>
      <c r="BP44" s="174">
        <f t="shared" si="25"/>
        <v>0.0040577357834328445</v>
      </c>
      <c r="BQ44" s="55">
        <f t="shared" si="26"/>
        <v>177.75895779309135</v>
      </c>
      <c r="BR44" s="174">
        <f t="shared" si="27"/>
        <v>0.002178912964532139</v>
      </c>
      <c r="BS44" s="55">
        <f t="shared" si="28"/>
        <v>95.4525672367495</v>
      </c>
      <c r="BT44" s="174">
        <f t="shared" si="29"/>
        <v>0.004696279316803176</v>
      </c>
      <c r="BU44" s="55">
        <f t="shared" si="30"/>
        <v>205.73190602221464</v>
      </c>
      <c r="BV44" s="174">
        <f t="shared" si="31"/>
        <v>0.003752875705270734</v>
      </c>
      <c r="BW44" s="174">
        <f t="shared" si="32"/>
        <v>0.0022827180322220306</v>
      </c>
      <c r="BX44" s="55">
        <f t="shared" si="33"/>
        <v>164.40382264898616</v>
      </c>
    </row>
    <row r="45" spans="1:76" ht="12">
      <c r="A45" s="11"/>
      <c r="B45" s="26" t="s">
        <v>840</v>
      </c>
      <c r="C45" s="34">
        <v>11008</v>
      </c>
      <c r="D45" s="49" t="s">
        <v>541</v>
      </c>
      <c r="E45" s="112">
        <v>2352</v>
      </c>
      <c r="F45" s="113">
        <v>1878</v>
      </c>
      <c r="G45" s="113">
        <v>1739</v>
      </c>
      <c r="H45" s="113">
        <v>1396</v>
      </c>
      <c r="I45" s="113">
        <v>782</v>
      </c>
      <c r="J45" s="114">
        <v>367</v>
      </c>
      <c r="K45" s="113"/>
      <c r="L45" s="112">
        <v>8514</v>
      </c>
      <c r="M45" s="113">
        <v>6162</v>
      </c>
      <c r="N45" s="113">
        <v>4284</v>
      </c>
      <c r="O45" s="113">
        <v>2545</v>
      </c>
      <c r="P45" s="113">
        <v>1149</v>
      </c>
      <c r="Q45" s="114">
        <v>367</v>
      </c>
      <c r="R45" s="114"/>
      <c r="S45" s="121">
        <v>0.2259973986674807</v>
      </c>
      <c r="T45" s="121">
        <v>0.1635654182040188</v>
      </c>
      <c r="U45" s="121">
        <v>0.11371539298701988</v>
      </c>
      <c r="V45" s="121">
        <v>0.06755501287394156</v>
      </c>
      <c r="W45" s="121">
        <v>0.03049929657845141</v>
      </c>
      <c r="X45" s="121">
        <v>0.00974172484272556</v>
      </c>
      <c r="Y45" s="128"/>
      <c r="Z45" s="187">
        <v>37673</v>
      </c>
      <c r="AA45" s="187">
        <v>2</v>
      </c>
      <c r="AB45" s="58">
        <v>682</v>
      </c>
      <c r="AC45" s="53">
        <v>260</v>
      </c>
      <c r="AD45" s="53">
        <v>195</v>
      </c>
      <c r="AE45" s="55">
        <f t="shared" si="43"/>
        <v>455</v>
      </c>
      <c r="AF45" s="53">
        <v>120</v>
      </c>
      <c r="AG45" s="53"/>
      <c r="AH45" s="55">
        <f t="shared" si="52"/>
        <v>120</v>
      </c>
      <c r="AI45" s="86">
        <f t="shared" si="44"/>
        <v>575</v>
      </c>
      <c r="AJ45" s="101">
        <f t="shared" si="45"/>
        <v>0.45217391304347826</v>
      </c>
      <c r="AK45" s="102">
        <f t="shared" si="46"/>
        <v>0.3391304347826087</v>
      </c>
      <c r="AL45" s="67">
        <f t="shared" si="47"/>
        <v>0.7913043478260869</v>
      </c>
      <c r="AM45" s="101">
        <f t="shared" si="48"/>
        <v>0.20869565217391303</v>
      </c>
      <c r="AN45" s="102">
        <f t="shared" si="49"/>
        <v>0</v>
      </c>
      <c r="AO45" s="67">
        <f t="shared" si="50"/>
        <v>0.20869565217391303</v>
      </c>
      <c r="AP45" s="62">
        <f t="shared" si="51"/>
        <v>1</v>
      </c>
      <c r="AQ45" s="62">
        <f t="shared" si="9"/>
        <v>0.843108504398827</v>
      </c>
      <c r="AR45" s="67">
        <f t="shared" si="10"/>
        <v>0.1591970121381886</v>
      </c>
      <c r="AS45" s="67">
        <f t="shared" si="11"/>
        <v>0.1342203548085901</v>
      </c>
      <c r="AT45" s="62"/>
      <c r="AU45" s="54" t="s">
        <v>1029</v>
      </c>
      <c r="AV45" s="54" t="s">
        <v>1369</v>
      </c>
      <c r="AW45" s="55" t="s">
        <v>1369</v>
      </c>
      <c r="AX45" s="54" t="s">
        <v>1369</v>
      </c>
      <c r="AY45" s="54" t="s">
        <v>1369</v>
      </c>
      <c r="AZ45" s="54"/>
      <c r="BA45" s="55">
        <f t="shared" si="12"/>
        <v>-78.21604000000002</v>
      </c>
      <c r="BB45" s="55">
        <f t="shared" si="13"/>
        <v>28.78395999999998</v>
      </c>
      <c r="BC45" s="55">
        <f t="shared" si="14"/>
        <v>603.78396</v>
      </c>
      <c r="BD45" s="67">
        <f t="shared" si="15"/>
        <v>0.14093929971988794</v>
      </c>
      <c r="BE45" s="62">
        <f t="shared" si="16"/>
        <v>0.23724320628683693</v>
      </c>
      <c r="BF45" s="62">
        <f t="shared" si="17"/>
        <v>0.5254864751958225</v>
      </c>
      <c r="BG45" s="67">
        <f t="shared" si="18"/>
        <v>0.01602696785496244</v>
      </c>
      <c r="BH45" s="54">
        <v>813853725</v>
      </c>
      <c r="BI45" s="54">
        <f t="shared" si="19"/>
        <v>21714.3469850587</v>
      </c>
      <c r="BJ45" s="174">
        <f t="shared" si="20"/>
        <v>0.006665060026379338</v>
      </c>
      <c r="BK45" s="55">
        <v>37480</v>
      </c>
      <c r="BL45" s="174">
        <f t="shared" si="21"/>
        <v>0.005816148564421527</v>
      </c>
      <c r="BM45" s="55">
        <f t="shared" si="22"/>
        <v>114.59576646908165</v>
      </c>
      <c r="BN45" s="174">
        <f t="shared" si="23"/>
        <v>0.006636855216131096</v>
      </c>
      <c r="BO45" s="55">
        <f t="shared" si="24"/>
        <v>114.11952131891509</v>
      </c>
      <c r="BP45" s="174">
        <f t="shared" si="25"/>
        <v>0.0069561184858848765</v>
      </c>
      <c r="BQ45" s="55">
        <f t="shared" si="26"/>
        <v>119.60919531850132</v>
      </c>
      <c r="BR45" s="174">
        <f t="shared" si="27"/>
        <v>0.01049106242182141</v>
      </c>
      <c r="BS45" s="55">
        <f t="shared" si="28"/>
        <v>180.3919149532143</v>
      </c>
      <c r="BT45" s="174">
        <f t="shared" si="29"/>
        <v>0.0054510384927179715</v>
      </c>
      <c r="BU45" s="55">
        <f t="shared" si="30"/>
        <v>93.72961790216453</v>
      </c>
      <c r="BV45" s="174">
        <f t="shared" si="31"/>
        <v>0.007390080584009151</v>
      </c>
      <c r="BW45" s="174">
        <f t="shared" si="32"/>
        <v>0.005815705445857886</v>
      </c>
      <c r="BX45" s="55">
        <f t="shared" si="33"/>
        <v>127.07109486214748</v>
      </c>
    </row>
    <row r="46" spans="1:76" ht="12">
      <c r="A46" s="11"/>
      <c r="B46" s="26" t="s">
        <v>840</v>
      </c>
      <c r="C46" s="34">
        <v>11009</v>
      </c>
      <c r="D46" s="49" t="s">
        <v>542</v>
      </c>
      <c r="E46" s="112">
        <v>1586</v>
      </c>
      <c r="F46" s="113">
        <v>1195</v>
      </c>
      <c r="G46" s="113">
        <v>981</v>
      </c>
      <c r="H46" s="113">
        <v>699</v>
      </c>
      <c r="I46" s="113">
        <v>388</v>
      </c>
      <c r="J46" s="114">
        <v>178</v>
      </c>
      <c r="K46" s="113"/>
      <c r="L46" s="112">
        <v>5027</v>
      </c>
      <c r="M46" s="113">
        <v>3441</v>
      </c>
      <c r="N46" s="113">
        <v>2246</v>
      </c>
      <c r="O46" s="113">
        <v>1265</v>
      </c>
      <c r="P46" s="113">
        <v>566</v>
      </c>
      <c r="Q46" s="114">
        <v>178</v>
      </c>
      <c r="R46" s="114"/>
      <c r="S46" s="121">
        <v>0.17617579028527372</v>
      </c>
      <c r="T46" s="121">
        <v>0.12059297679960748</v>
      </c>
      <c r="U46" s="121">
        <v>0.07871311417957524</v>
      </c>
      <c r="V46" s="121">
        <v>0.04433307632999229</v>
      </c>
      <c r="W46" s="121">
        <v>0.0198359851405341</v>
      </c>
      <c r="X46" s="121">
        <v>0.006238172005326979</v>
      </c>
      <c r="Y46" s="128"/>
      <c r="Z46" s="187">
        <v>28534</v>
      </c>
      <c r="AA46" s="187">
        <v>2</v>
      </c>
      <c r="AB46" s="58">
        <v>357</v>
      </c>
      <c r="AC46" s="53">
        <v>105</v>
      </c>
      <c r="AD46" s="53">
        <v>107</v>
      </c>
      <c r="AE46" s="55">
        <f t="shared" si="43"/>
        <v>212</v>
      </c>
      <c r="AF46" s="53">
        <v>110</v>
      </c>
      <c r="AG46" s="53"/>
      <c r="AH46" s="55">
        <f t="shared" si="52"/>
        <v>110</v>
      </c>
      <c r="AI46" s="86">
        <f t="shared" si="44"/>
        <v>322</v>
      </c>
      <c r="AJ46" s="101">
        <f t="shared" si="45"/>
        <v>0.32608695652173914</v>
      </c>
      <c r="AK46" s="102">
        <f t="shared" si="46"/>
        <v>0.33229813664596275</v>
      </c>
      <c r="AL46" s="67">
        <f t="shared" si="47"/>
        <v>0.6583850931677019</v>
      </c>
      <c r="AM46" s="101">
        <f t="shared" si="48"/>
        <v>0.3416149068322981</v>
      </c>
      <c r="AN46" s="102">
        <f t="shared" si="49"/>
        <v>0</v>
      </c>
      <c r="AO46" s="67">
        <f t="shared" si="50"/>
        <v>0.3416149068322981</v>
      </c>
      <c r="AP46" s="62">
        <f t="shared" si="51"/>
        <v>1</v>
      </c>
      <c r="AQ46" s="62">
        <f t="shared" si="9"/>
        <v>0.9019607843137255</v>
      </c>
      <c r="AR46" s="67">
        <f t="shared" si="10"/>
        <v>0.1589492430988424</v>
      </c>
      <c r="AS46" s="67">
        <f t="shared" si="11"/>
        <v>0.1433659839715049</v>
      </c>
      <c r="AT46" s="62"/>
      <c r="AU46" s="54" t="s">
        <v>1029</v>
      </c>
      <c r="AV46" s="54" t="s">
        <v>1258</v>
      </c>
      <c r="AW46" s="55" t="s">
        <v>1258</v>
      </c>
      <c r="AX46" s="54" t="s">
        <v>2345</v>
      </c>
      <c r="AY46" s="54" t="s">
        <v>122</v>
      </c>
      <c r="AZ46" s="54"/>
      <c r="BA46" s="55">
        <f t="shared" si="12"/>
        <v>-45.90489000000002</v>
      </c>
      <c r="BB46" s="55">
        <f t="shared" si="13"/>
        <v>-10.904890000000023</v>
      </c>
      <c r="BC46" s="55">
        <f t="shared" si="14"/>
        <v>311.09511</v>
      </c>
      <c r="BD46" s="67">
        <f t="shared" si="15"/>
        <v>0.13851073463935884</v>
      </c>
      <c r="BE46" s="62">
        <f t="shared" si="16"/>
        <v>0.24592498814229247</v>
      </c>
      <c r="BF46" s="62">
        <f t="shared" si="17"/>
        <v>0.5496380035335688</v>
      </c>
      <c r="BG46" s="67">
        <f t="shared" si="18"/>
        <v>0.0109026112707647</v>
      </c>
      <c r="BH46" s="54">
        <v>562507561</v>
      </c>
      <c r="BI46" s="54">
        <f t="shared" si="19"/>
        <v>19913.181853582555</v>
      </c>
      <c r="BJ46" s="174">
        <f t="shared" si="20"/>
        <v>0.0046066590889625005</v>
      </c>
      <c r="BK46" s="55">
        <v>28248</v>
      </c>
      <c r="BL46" s="174">
        <f t="shared" si="21"/>
        <v>0.004383526271285467</v>
      </c>
      <c r="BM46" s="55">
        <f t="shared" si="22"/>
        <v>105.09025847840077</v>
      </c>
      <c r="BN46" s="174">
        <f t="shared" si="23"/>
        <v>0.003419589356955387</v>
      </c>
      <c r="BO46" s="55">
        <f t="shared" si="24"/>
        <v>77.63170118049707</v>
      </c>
      <c r="BP46" s="174">
        <f t="shared" si="25"/>
        <v>0.00637644194539447</v>
      </c>
      <c r="BQ46" s="55">
        <f t="shared" si="26"/>
        <v>144.7583273976452</v>
      </c>
      <c r="BR46" s="174">
        <f t="shared" si="27"/>
        <v>0.004236775208812492</v>
      </c>
      <c r="BS46" s="55">
        <f t="shared" si="28"/>
        <v>96.18349826433868</v>
      </c>
      <c r="BT46" s="174">
        <f t="shared" si="29"/>
        <v>0.0029910826601067843</v>
      </c>
      <c r="BU46" s="55">
        <f t="shared" si="30"/>
        <v>67.90371914197227</v>
      </c>
      <c r="BV46" s="174">
        <f t="shared" si="31"/>
        <v>0.0041384451270451246</v>
      </c>
      <c r="BW46" s="174">
        <f t="shared" si="32"/>
        <v>0.0044048878292705365</v>
      </c>
      <c r="BX46" s="55">
        <f t="shared" si="33"/>
        <v>93.95120346868093</v>
      </c>
    </row>
    <row r="47" spans="1:76" ht="12">
      <c r="A47" s="11"/>
      <c r="B47" s="26" t="s">
        <v>842</v>
      </c>
      <c r="C47" s="34">
        <v>35002</v>
      </c>
      <c r="D47" s="49" t="s">
        <v>543</v>
      </c>
      <c r="E47" s="112">
        <v>1142</v>
      </c>
      <c r="F47" s="113">
        <v>873</v>
      </c>
      <c r="G47" s="113">
        <v>649</v>
      </c>
      <c r="H47" s="113">
        <v>491</v>
      </c>
      <c r="I47" s="113">
        <v>267</v>
      </c>
      <c r="J47" s="114">
        <v>145</v>
      </c>
      <c r="K47" s="113"/>
      <c r="L47" s="112">
        <v>3567</v>
      </c>
      <c r="M47" s="113">
        <v>2425</v>
      </c>
      <c r="N47" s="113">
        <v>1552</v>
      </c>
      <c r="O47" s="113">
        <v>903</v>
      </c>
      <c r="P47" s="113">
        <v>412</v>
      </c>
      <c r="Q47" s="114">
        <v>145</v>
      </c>
      <c r="R47" s="114"/>
      <c r="S47" s="121">
        <v>0.20547235023041474</v>
      </c>
      <c r="T47" s="121">
        <v>0.1396889400921659</v>
      </c>
      <c r="U47" s="121">
        <v>0.08940092165898618</v>
      </c>
      <c r="V47" s="121">
        <v>0.052016129032258066</v>
      </c>
      <c r="W47" s="121">
        <v>0.023732718894009217</v>
      </c>
      <c r="X47" s="121">
        <v>0.008352534562211982</v>
      </c>
      <c r="Y47" s="128"/>
      <c r="Z47" s="187">
        <v>17360</v>
      </c>
      <c r="AA47" s="187">
        <v>1</v>
      </c>
      <c r="AB47" s="20">
        <v>227</v>
      </c>
      <c r="AC47" s="53">
        <v>128</v>
      </c>
      <c r="AD47" s="53">
        <v>24</v>
      </c>
      <c r="AE47" s="55">
        <f t="shared" si="43"/>
        <v>152</v>
      </c>
      <c r="AF47" s="53">
        <v>15</v>
      </c>
      <c r="AG47" s="53"/>
      <c r="AH47" s="55">
        <f t="shared" si="52"/>
        <v>15</v>
      </c>
      <c r="AI47" s="86">
        <f t="shared" si="44"/>
        <v>167</v>
      </c>
      <c r="AJ47" s="101">
        <f t="shared" si="45"/>
        <v>0.7664670658682635</v>
      </c>
      <c r="AK47" s="102">
        <f t="shared" si="46"/>
        <v>0.1437125748502994</v>
      </c>
      <c r="AL47" s="67">
        <f t="shared" si="47"/>
        <v>0.9101796407185628</v>
      </c>
      <c r="AM47" s="101">
        <f t="shared" si="48"/>
        <v>0.08982035928143713</v>
      </c>
      <c r="AN47" s="102">
        <f t="shared" si="49"/>
        <v>0</v>
      </c>
      <c r="AO47" s="67">
        <f t="shared" si="50"/>
        <v>0.08982035928143713</v>
      </c>
      <c r="AP47" s="62">
        <f t="shared" si="51"/>
        <v>1</v>
      </c>
      <c r="AQ47" s="62">
        <f t="shared" si="9"/>
        <v>0.73568281938326</v>
      </c>
      <c r="AR47" s="67">
        <f t="shared" si="10"/>
        <v>0.14626288659793815</v>
      </c>
      <c r="AS47" s="67">
        <f t="shared" si="11"/>
        <v>0.10760309278350516</v>
      </c>
      <c r="AT47" s="62"/>
      <c r="AU47" s="54" t="s">
        <v>443</v>
      </c>
      <c r="AV47" s="54" t="s">
        <v>443</v>
      </c>
      <c r="AW47" s="55" t="s">
        <v>443</v>
      </c>
      <c r="AX47" s="54" t="s">
        <v>443</v>
      </c>
      <c r="AY47" s="54" t="s">
        <v>1028</v>
      </c>
      <c r="AZ47" s="54"/>
      <c r="BA47" s="55">
        <f t="shared" si="12"/>
        <v>-4.15652</v>
      </c>
      <c r="BB47" s="55">
        <f t="shared" si="13"/>
        <v>55.84348</v>
      </c>
      <c r="BC47" s="55">
        <f t="shared" si="14"/>
        <v>222.84348</v>
      </c>
      <c r="BD47" s="67">
        <f t="shared" si="15"/>
        <v>0.14358471649484536</v>
      </c>
      <c r="BE47" s="62">
        <f t="shared" si="16"/>
        <v>0.24678126245847176</v>
      </c>
      <c r="BF47" s="62">
        <f t="shared" si="17"/>
        <v>0.5408822330097087</v>
      </c>
      <c r="BG47" s="67">
        <f t="shared" si="18"/>
        <v>0.01283660599078341</v>
      </c>
      <c r="BH47" s="54">
        <v>320278999</v>
      </c>
      <c r="BI47" s="54">
        <f t="shared" si="19"/>
        <v>18512.166868967113</v>
      </c>
      <c r="BJ47" s="174">
        <f t="shared" si="20"/>
        <v>0.0026229268085289996</v>
      </c>
      <c r="BK47" s="55">
        <v>17301</v>
      </c>
      <c r="BL47" s="174">
        <f t="shared" si="21"/>
        <v>0.0026847701791103745</v>
      </c>
      <c r="BM47" s="55">
        <f t="shared" si="22"/>
        <v>97.69651156502836</v>
      </c>
      <c r="BN47" s="174">
        <f t="shared" si="23"/>
        <v>0.0024495183883632907</v>
      </c>
      <c r="BO47" s="55">
        <f t="shared" si="24"/>
        <v>91.40264985145897</v>
      </c>
      <c r="BP47" s="174">
        <f t="shared" si="25"/>
        <v>0.0008695148107356096</v>
      </c>
      <c r="BQ47" s="55">
        <f t="shared" si="26"/>
        <v>32.44554446452981</v>
      </c>
      <c r="BR47" s="174">
        <f t="shared" si="27"/>
        <v>0.005164830730742848</v>
      </c>
      <c r="BS47" s="55">
        <f t="shared" si="28"/>
        <v>192.72327861134184</v>
      </c>
      <c r="BT47" s="174">
        <f t="shared" si="29"/>
        <v>0.0006708970452575966</v>
      </c>
      <c r="BU47" s="55">
        <f t="shared" si="30"/>
        <v>25.034214074641937</v>
      </c>
      <c r="BV47" s="174">
        <f t="shared" si="31"/>
        <v>0.0021463364478774404</v>
      </c>
      <c r="BW47" s="174">
        <f t="shared" si="32"/>
        <v>0.0026799205409734532</v>
      </c>
      <c r="BX47" s="55">
        <f t="shared" si="33"/>
        <v>80.08955545740942</v>
      </c>
    </row>
    <row r="48" spans="1:76" ht="12">
      <c r="A48" s="11"/>
      <c r="B48" s="26" t="s">
        <v>844</v>
      </c>
      <c r="C48" s="34">
        <v>72004</v>
      </c>
      <c r="D48" s="49" t="s">
        <v>544</v>
      </c>
      <c r="E48" s="112">
        <v>847</v>
      </c>
      <c r="F48" s="113">
        <v>674</v>
      </c>
      <c r="G48" s="113">
        <v>666</v>
      </c>
      <c r="H48" s="113">
        <v>461</v>
      </c>
      <c r="I48" s="113">
        <v>286</v>
      </c>
      <c r="J48" s="114">
        <v>108</v>
      </c>
      <c r="K48" s="113"/>
      <c r="L48" s="112">
        <v>3042</v>
      </c>
      <c r="M48" s="113">
        <v>2195</v>
      </c>
      <c r="N48" s="113">
        <v>1521</v>
      </c>
      <c r="O48" s="113">
        <v>855</v>
      </c>
      <c r="P48" s="113">
        <v>394</v>
      </c>
      <c r="Q48" s="114">
        <v>108</v>
      </c>
      <c r="R48" s="114"/>
      <c r="S48" s="121">
        <v>0.19271460247070002</v>
      </c>
      <c r="T48" s="121">
        <v>0.13905606588533417</v>
      </c>
      <c r="U48" s="121">
        <v>0.09635730123535001</v>
      </c>
      <c r="V48" s="121">
        <v>0.05416534684827368</v>
      </c>
      <c r="W48" s="121">
        <v>0.024960405448210328</v>
      </c>
      <c r="X48" s="121">
        <v>0.006841938549255622</v>
      </c>
      <c r="Y48" s="128"/>
      <c r="Z48" s="187">
        <v>15785</v>
      </c>
      <c r="AA48" s="187">
        <v>1</v>
      </c>
      <c r="AB48" s="57">
        <v>249</v>
      </c>
      <c r="AC48" s="53"/>
      <c r="AD48" s="53">
        <v>86</v>
      </c>
      <c r="AE48" s="55">
        <f t="shared" si="43"/>
        <v>86</v>
      </c>
      <c r="AF48" s="53">
        <v>73</v>
      </c>
      <c r="AG48" s="53"/>
      <c r="AH48" s="55">
        <f t="shared" si="52"/>
        <v>73</v>
      </c>
      <c r="AI48" s="86">
        <f t="shared" si="44"/>
        <v>159</v>
      </c>
      <c r="AJ48" s="101">
        <f t="shared" si="45"/>
        <v>0</v>
      </c>
      <c r="AK48" s="102">
        <f t="shared" si="46"/>
        <v>0.5408805031446541</v>
      </c>
      <c r="AL48" s="67">
        <f t="shared" si="47"/>
        <v>0.5408805031446541</v>
      </c>
      <c r="AM48" s="101">
        <f t="shared" si="48"/>
        <v>0.4591194968553459</v>
      </c>
      <c r="AN48" s="102">
        <f t="shared" si="49"/>
        <v>0</v>
      </c>
      <c r="AO48" s="67">
        <f t="shared" si="50"/>
        <v>0.4591194968553459</v>
      </c>
      <c r="AP48" s="62">
        <f t="shared" si="51"/>
        <v>1</v>
      </c>
      <c r="AQ48" s="62">
        <f t="shared" si="9"/>
        <v>0.6385542168674698</v>
      </c>
      <c r="AR48" s="67">
        <f t="shared" si="10"/>
        <v>0.16370808678500987</v>
      </c>
      <c r="AS48" s="67">
        <f t="shared" si="11"/>
        <v>0.10453648915187377</v>
      </c>
      <c r="AT48" s="62"/>
      <c r="AU48" s="54" t="s">
        <v>475</v>
      </c>
      <c r="AV48" s="54" t="s">
        <v>482</v>
      </c>
      <c r="AW48" s="55" t="s">
        <v>480</v>
      </c>
      <c r="AX48" s="54" t="s">
        <v>480</v>
      </c>
      <c r="AY48" s="54" t="s">
        <v>1629</v>
      </c>
      <c r="AZ48" s="54"/>
      <c r="BA48" s="55">
        <f t="shared" si="12"/>
        <v>-42.20703000000003</v>
      </c>
      <c r="BB48" s="55">
        <f t="shared" si="13"/>
        <v>47.79296999999997</v>
      </c>
      <c r="BC48" s="55">
        <f t="shared" si="14"/>
        <v>206.79296999999997</v>
      </c>
      <c r="BD48" s="67">
        <f t="shared" si="15"/>
        <v>0.1359585601577909</v>
      </c>
      <c r="BE48" s="62">
        <f t="shared" si="16"/>
        <v>0.2418631228070175</v>
      </c>
      <c r="BF48" s="62">
        <f t="shared" si="17"/>
        <v>0.5248552538071065</v>
      </c>
      <c r="BG48" s="67">
        <f t="shared" si="18"/>
        <v>0.013100599936648714</v>
      </c>
      <c r="BH48" s="54">
        <v>275892388</v>
      </c>
      <c r="BI48" s="54">
        <f t="shared" si="19"/>
        <v>17617.649297573436</v>
      </c>
      <c r="BJ48" s="174">
        <f t="shared" si="20"/>
        <v>0.0022594223880232763</v>
      </c>
      <c r="BK48" s="55">
        <v>15660</v>
      </c>
      <c r="BL48" s="174">
        <f t="shared" si="21"/>
        <v>0.0024301197043447467</v>
      </c>
      <c r="BM48" s="55">
        <f t="shared" si="22"/>
        <v>92.97576510258794</v>
      </c>
      <c r="BN48" s="174">
        <f t="shared" si="23"/>
        <v>0.0022730895362038784</v>
      </c>
      <c r="BO48" s="55">
        <f t="shared" si="24"/>
        <v>93.28241045283262</v>
      </c>
      <c r="BP48" s="174">
        <f t="shared" si="25"/>
        <v>0.004231638745579966</v>
      </c>
      <c r="BQ48" s="55">
        <f t="shared" si="26"/>
        <v>173.6568032478485</v>
      </c>
      <c r="BR48" s="174">
        <f t="shared" si="27"/>
        <v>0</v>
      </c>
      <c r="BS48" s="55">
        <f t="shared" si="28"/>
        <v>0</v>
      </c>
      <c r="BT48" s="174">
        <f t="shared" si="29"/>
        <v>0.0024040477455063874</v>
      </c>
      <c r="BU48" s="55">
        <f t="shared" si="30"/>
        <v>98.6566366932674</v>
      </c>
      <c r="BV48" s="174">
        <f t="shared" si="31"/>
        <v>0.0020435179354042696</v>
      </c>
      <c r="BW48" s="174">
        <f t="shared" si="32"/>
        <v>0.002436782588667394</v>
      </c>
      <c r="BX48" s="55">
        <f t="shared" si="33"/>
        <v>83.86131552761178</v>
      </c>
    </row>
    <row r="49" spans="1:76" ht="12">
      <c r="A49" s="11"/>
      <c r="B49" s="26" t="s">
        <v>842</v>
      </c>
      <c r="C49" s="34">
        <v>31005</v>
      </c>
      <c r="D49" s="49" t="s">
        <v>545</v>
      </c>
      <c r="E49" s="112">
        <v>7210</v>
      </c>
      <c r="F49" s="113">
        <v>5827</v>
      </c>
      <c r="G49" s="113">
        <v>5486</v>
      </c>
      <c r="H49" s="113">
        <v>4396</v>
      </c>
      <c r="I49" s="113">
        <v>2759</v>
      </c>
      <c r="J49" s="114">
        <v>1434</v>
      </c>
      <c r="K49" s="113"/>
      <c r="L49" s="112">
        <v>27112</v>
      </c>
      <c r="M49" s="113">
        <v>19902</v>
      </c>
      <c r="N49" s="113">
        <v>14075</v>
      </c>
      <c r="O49" s="113">
        <v>8589</v>
      </c>
      <c r="P49" s="113">
        <v>4193</v>
      </c>
      <c r="Q49" s="114">
        <v>1434</v>
      </c>
      <c r="R49" s="114"/>
      <c r="S49" s="121">
        <v>0.2296595596892921</v>
      </c>
      <c r="T49" s="121">
        <v>0.16858529643465223</v>
      </c>
      <c r="U49" s="121">
        <v>0.11922611030638781</v>
      </c>
      <c r="V49" s="121">
        <v>0.07275545729460496</v>
      </c>
      <c r="W49" s="121">
        <v>0.035517945329640074</v>
      </c>
      <c r="X49" s="121">
        <v>0.012147086478107291</v>
      </c>
      <c r="Y49" s="128"/>
      <c r="Z49" s="187">
        <v>118053</v>
      </c>
      <c r="AA49" s="187">
        <v>3</v>
      </c>
      <c r="AB49" s="55">
        <v>2163</v>
      </c>
      <c r="AC49" s="53">
        <v>705</v>
      </c>
      <c r="AD49" s="53">
        <v>645</v>
      </c>
      <c r="AE49" s="55">
        <f t="shared" si="43"/>
        <v>1350</v>
      </c>
      <c r="AF49" s="53"/>
      <c r="AG49" s="53">
        <v>117</v>
      </c>
      <c r="AH49" s="55">
        <f t="shared" si="52"/>
        <v>117</v>
      </c>
      <c r="AI49" s="86">
        <f t="shared" si="44"/>
        <v>1467</v>
      </c>
      <c r="AJ49" s="101">
        <f t="shared" si="45"/>
        <v>0.48057259713701433</v>
      </c>
      <c r="AK49" s="102">
        <f t="shared" si="46"/>
        <v>0.4396728016359918</v>
      </c>
      <c r="AL49" s="67">
        <f t="shared" si="47"/>
        <v>0.9202453987730062</v>
      </c>
      <c r="AM49" s="101">
        <f t="shared" si="48"/>
        <v>0</v>
      </c>
      <c r="AN49" s="102">
        <f t="shared" si="49"/>
        <v>0.07975460122699386</v>
      </c>
      <c r="AO49" s="67">
        <f t="shared" si="50"/>
        <v>0.07975460122699386</v>
      </c>
      <c r="AP49" s="62">
        <f t="shared" si="51"/>
        <v>1</v>
      </c>
      <c r="AQ49" s="62">
        <f t="shared" si="9"/>
        <v>0.6782246879334258</v>
      </c>
      <c r="AR49" s="67">
        <f t="shared" si="10"/>
        <v>0.15367673179396094</v>
      </c>
      <c r="AS49" s="67">
        <f t="shared" si="11"/>
        <v>0.10422735346358793</v>
      </c>
      <c r="AT49" s="62"/>
      <c r="AU49" s="54" t="s">
        <v>422</v>
      </c>
      <c r="AV49" s="54" t="s">
        <v>422</v>
      </c>
      <c r="AW49" s="55" t="s">
        <v>422</v>
      </c>
      <c r="AX49" s="54" t="s">
        <v>422</v>
      </c>
      <c r="AY49" s="54" t="s">
        <v>2108</v>
      </c>
      <c r="AZ49" s="54"/>
      <c r="BA49" s="55">
        <f t="shared" si="12"/>
        <v>-99.5933399999999</v>
      </c>
      <c r="BB49" s="55">
        <f t="shared" si="13"/>
        <v>596.4066600000001</v>
      </c>
      <c r="BC49" s="55">
        <f t="shared" si="14"/>
        <v>2063.40666</v>
      </c>
      <c r="BD49" s="67">
        <f t="shared" si="15"/>
        <v>0.14660082841918295</v>
      </c>
      <c r="BE49" s="62">
        <f t="shared" si="16"/>
        <v>0.24023828850855747</v>
      </c>
      <c r="BF49" s="62">
        <f t="shared" si="17"/>
        <v>0.4921074791318865</v>
      </c>
      <c r="BG49" s="67">
        <f t="shared" si="18"/>
        <v>0.01747864654011334</v>
      </c>
      <c r="BH49" s="54">
        <v>2325487775</v>
      </c>
      <c r="BI49" s="54">
        <f t="shared" si="19"/>
        <v>19726.58140067523</v>
      </c>
      <c r="BJ49" s="174">
        <f t="shared" si="20"/>
        <v>0.019044596264502358</v>
      </c>
      <c r="BK49" s="55">
        <v>117886</v>
      </c>
      <c r="BL49" s="174">
        <f t="shared" si="21"/>
        <v>0.018293556287764037</v>
      </c>
      <c r="BM49" s="55">
        <f t="shared" si="22"/>
        <v>104.10548919479734</v>
      </c>
      <c r="BN49" s="174">
        <f t="shared" si="23"/>
        <v>0.02268117764244788</v>
      </c>
      <c r="BO49" s="55">
        <f t="shared" si="24"/>
        <v>124.45615380969517</v>
      </c>
      <c r="BP49" s="174">
        <f t="shared" si="25"/>
        <v>0.006782215523737754</v>
      </c>
      <c r="BQ49" s="55">
        <f t="shared" si="26"/>
        <v>37.215371780920876</v>
      </c>
      <c r="BR49" s="174">
        <f t="shared" si="27"/>
        <v>0.028446919259169593</v>
      </c>
      <c r="BS49" s="55">
        <f t="shared" si="28"/>
        <v>156.0939301540205</v>
      </c>
      <c r="BT49" s="174">
        <f t="shared" si="29"/>
        <v>0.018030358091297907</v>
      </c>
      <c r="BU49" s="55">
        <f t="shared" si="30"/>
        <v>98.9361776195793</v>
      </c>
      <c r="BV49" s="174">
        <f t="shared" si="31"/>
        <v>0.018854344724767696</v>
      </c>
      <c r="BW49" s="174">
        <f t="shared" si="32"/>
        <v>0.01822423154513474</v>
      </c>
      <c r="BX49" s="55">
        <f t="shared" si="33"/>
        <v>103.45755692399099</v>
      </c>
    </row>
    <row r="50" spans="1:76" ht="12">
      <c r="A50" s="11"/>
      <c r="B50" s="26" t="s">
        <v>843</v>
      </c>
      <c r="C50" s="34">
        <v>42004</v>
      </c>
      <c r="D50" s="49" t="s">
        <v>546</v>
      </c>
      <c r="E50" s="112">
        <v>877</v>
      </c>
      <c r="F50" s="113">
        <v>649</v>
      </c>
      <c r="G50" s="113">
        <v>589</v>
      </c>
      <c r="H50" s="113">
        <v>395</v>
      </c>
      <c r="I50" s="113">
        <v>256</v>
      </c>
      <c r="J50" s="114">
        <v>120</v>
      </c>
      <c r="K50" s="113"/>
      <c r="L50" s="112">
        <v>2886</v>
      </c>
      <c r="M50" s="113">
        <v>2009</v>
      </c>
      <c r="N50" s="113">
        <v>1360</v>
      </c>
      <c r="O50" s="113">
        <v>771</v>
      </c>
      <c r="P50" s="113">
        <v>376</v>
      </c>
      <c r="Q50" s="114">
        <v>120</v>
      </c>
      <c r="R50" s="114"/>
      <c r="S50" s="121">
        <v>0.19946091644204852</v>
      </c>
      <c r="T50" s="121">
        <v>0.13884857281083696</v>
      </c>
      <c r="U50" s="121">
        <v>0.0939940562582072</v>
      </c>
      <c r="V50" s="121">
        <v>0.05328633630520423</v>
      </c>
      <c r="W50" s="121">
        <v>0.025986592024327872</v>
      </c>
      <c r="X50" s="121">
        <v>0.008293593199253577</v>
      </c>
      <c r="Y50" s="128"/>
      <c r="Z50" s="187">
        <v>14469</v>
      </c>
      <c r="AA50" s="187">
        <v>1</v>
      </c>
      <c r="AB50" s="57">
        <v>227</v>
      </c>
      <c r="AC50" s="53">
        <v>87</v>
      </c>
      <c r="AD50" s="53">
        <v>90</v>
      </c>
      <c r="AE50" s="55">
        <f t="shared" si="43"/>
        <v>177</v>
      </c>
      <c r="AF50" s="53"/>
      <c r="AG50" s="53"/>
      <c r="AH50" s="55"/>
      <c r="AI50" s="86">
        <f t="shared" si="44"/>
        <v>177</v>
      </c>
      <c r="AJ50" s="101">
        <f t="shared" si="45"/>
        <v>0.4915254237288136</v>
      </c>
      <c r="AK50" s="102">
        <f t="shared" si="46"/>
        <v>0.5084745762711864</v>
      </c>
      <c r="AL50" s="67">
        <f t="shared" si="47"/>
        <v>1</v>
      </c>
      <c r="AM50" s="101">
        <f t="shared" si="48"/>
        <v>0</v>
      </c>
      <c r="AN50" s="102">
        <f t="shared" si="49"/>
        <v>0</v>
      </c>
      <c r="AO50" s="67">
        <f t="shared" si="50"/>
        <v>0</v>
      </c>
      <c r="AP50" s="62">
        <f t="shared" si="51"/>
        <v>1</v>
      </c>
      <c r="AQ50" s="62">
        <f t="shared" si="9"/>
        <v>0.7797356828193832</v>
      </c>
      <c r="AR50" s="67">
        <f t="shared" si="10"/>
        <v>0.16691176470588234</v>
      </c>
      <c r="AS50" s="67">
        <f t="shared" si="11"/>
        <v>0.13014705882352942</v>
      </c>
      <c r="AT50" s="62"/>
      <c r="AU50" s="54" t="s">
        <v>449</v>
      </c>
      <c r="AV50" s="54" t="s">
        <v>454</v>
      </c>
      <c r="AW50" s="55" t="s">
        <v>454</v>
      </c>
      <c r="AX50" s="54" t="s">
        <v>454</v>
      </c>
      <c r="AY50" s="54" t="s">
        <v>2093</v>
      </c>
      <c r="AZ50" s="54"/>
      <c r="BA50" s="55">
        <f t="shared" si="12"/>
        <v>-34.87550000000002</v>
      </c>
      <c r="BB50" s="55">
        <f t="shared" si="13"/>
        <v>15.124499999999983</v>
      </c>
      <c r="BC50" s="55">
        <f t="shared" si="14"/>
        <v>192.12449999999998</v>
      </c>
      <c r="BD50" s="67">
        <f t="shared" si="15"/>
        <v>0.14126801470588235</v>
      </c>
      <c r="BE50" s="62">
        <f t="shared" si="16"/>
        <v>0.24918871595330738</v>
      </c>
      <c r="BF50" s="62">
        <f t="shared" si="17"/>
        <v>0.510969414893617</v>
      </c>
      <c r="BG50" s="67">
        <f t="shared" si="18"/>
        <v>0.013278353721749948</v>
      </c>
      <c r="BH50" s="54">
        <v>295317969</v>
      </c>
      <c r="BI50" s="54">
        <f t="shared" si="19"/>
        <v>20355.525847808105</v>
      </c>
      <c r="BJ50" s="174">
        <f t="shared" si="20"/>
        <v>0.002418508301664937</v>
      </c>
      <c r="BK50" s="55">
        <v>14508</v>
      </c>
      <c r="BL50" s="174">
        <f t="shared" si="21"/>
        <v>0.0022513522778182366</v>
      </c>
      <c r="BM50" s="55">
        <f t="shared" si="22"/>
        <v>107.42469428234882</v>
      </c>
      <c r="BN50" s="174">
        <f t="shared" si="23"/>
        <v>0.002111852209475023</v>
      </c>
      <c r="BO50" s="55">
        <f t="shared" si="24"/>
        <v>94.54810069767186</v>
      </c>
      <c r="BP50" s="174">
        <f t="shared" si="25"/>
        <v>0</v>
      </c>
      <c r="BQ50" s="55">
        <f t="shared" si="26"/>
        <v>0</v>
      </c>
      <c r="BR50" s="174">
        <f t="shared" si="27"/>
        <v>0.0035104708873017793</v>
      </c>
      <c r="BS50" s="55">
        <f t="shared" si="28"/>
        <v>157.1645749923769</v>
      </c>
      <c r="BT50" s="174">
        <f t="shared" si="29"/>
        <v>0.002515863919715987</v>
      </c>
      <c r="BU50" s="55">
        <f t="shared" si="30"/>
        <v>112.63579627197389</v>
      </c>
      <c r="BV50" s="174">
        <f t="shared" si="31"/>
        <v>0.002274859588468904</v>
      </c>
      <c r="BW50" s="174">
        <f t="shared" si="32"/>
        <v>0.0022336273218516644</v>
      </c>
      <c r="BX50" s="55">
        <f t="shared" si="33"/>
        <v>101.84597789496317</v>
      </c>
    </row>
    <row r="51" spans="1:76" ht="12">
      <c r="A51" s="11"/>
      <c r="B51" s="26" t="s">
        <v>842</v>
      </c>
      <c r="C51" s="34">
        <v>31006</v>
      </c>
      <c r="D51" s="49" t="s">
        <v>547</v>
      </c>
      <c r="E51" s="112">
        <v>625</v>
      </c>
      <c r="F51" s="113">
        <v>420</v>
      </c>
      <c r="G51" s="113">
        <v>455</v>
      </c>
      <c r="H51" s="113">
        <v>398</v>
      </c>
      <c r="I51" s="113">
        <v>255</v>
      </c>
      <c r="J51" s="114">
        <v>129</v>
      </c>
      <c r="K51" s="113"/>
      <c r="L51" s="112">
        <v>2282</v>
      </c>
      <c r="M51" s="113">
        <v>1657</v>
      </c>
      <c r="N51" s="113">
        <v>1237</v>
      </c>
      <c r="O51" s="113">
        <v>782</v>
      </c>
      <c r="P51" s="113">
        <v>384</v>
      </c>
      <c r="Q51" s="114">
        <v>129</v>
      </c>
      <c r="R51" s="114"/>
      <c r="S51" s="121">
        <v>0.2092234344916109</v>
      </c>
      <c r="T51" s="121">
        <v>0.15192078481708995</v>
      </c>
      <c r="U51" s="121">
        <v>0.11341340423581187</v>
      </c>
      <c r="V51" s="121">
        <v>0.07169707527276062</v>
      </c>
      <c r="W51" s="121">
        <v>0.035206747960025674</v>
      </c>
      <c r="X51" s="121">
        <v>0.011827266892821124</v>
      </c>
      <c r="Y51" s="128"/>
      <c r="Z51" s="187">
        <v>10907</v>
      </c>
      <c r="AA51" s="187">
        <v>1</v>
      </c>
      <c r="AB51" s="20">
        <v>192</v>
      </c>
      <c r="AC51" s="53">
        <v>64</v>
      </c>
      <c r="AD51" s="53">
        <v>63</v>
      </c>
      <c r="AE51" s="55">
        <f t="shared" si="43"/>
        <v>127</v>
      </c>
      <c r="AF51" s="53">
        <v>25</v>
      </c>
      <c r="AG51" s="53"/>
      <c r="AH51" s="55">
        <f>SUM(AF51:AG51)</f>
        <v>25</v>
      </c>
      <c r="AI51" s="86">
        <f t="shared" si="44"/>
        <v>152</v>
      </c>
      <c r="AJ51" s="101">
        <f t="shared" si="45"/>
        <v>0.42105263157894735</v>
      </c>
      <c r="AK51" s="102">
        <f t="shared" si="46"/>
        <v>0.4144736842105263</v>
      </c>
      <c r="AL51" s="67">
        <f t="shared" si="47"/>
        <v>0.8355263157894737</v>
      </c>
      <c r="AM51" s="101">
        <f t="shared" si="48"/>
        <v>0.16447368421052633</v>
      </c>
      <c r="AN51" s="102">
        <f t="shared" si="49"/>
        <v>0</v>
      </c>
      <c r="AO51" s="67">
        <f t="shared" si="50"/>
        <v>0.16447368421052633</v>
      </c>
      <c r="AP51" s="62">
        <f t="shared" si="51"/>
        <v>1</v>
      </c>
      <c r="AQ51" s="62">
        <f t="shared" si="9"/>
        <v>0.7916666666666666</v>
      </c>
      <c r="AR51" s="67">
        <f t="shared" si="10"/>
        <v>0.15521422797089734</v>
      </c>
      <c r="AS51" s="67">
        <f t="shared" si="11"/>
        <v>0.12287793047696038</v>
      </c>
      <c r="AT51" s="62"/>
      <c r="AU51" s="54" t="s">
        <v>422</v>
      </c>
      <c r="AV51" s="54" t="s">
        <v>422</v>
      </c>
      <c r="AW51" s="55" t="s">
        <v>422</v>
      </c>
      <c r="AX51" s="54" t="s">
        <v>422</v>
      </c>
      <c r="AY51" s="54" t="s">
        <v>2108</v>
      </c>
      <c r="AZ51" s="54"/>
      <c r="BA51" s="55">
        <f t="shared" si="12"/>
        <v>-7.3720200000000204</v>
      </c>
      <c r="BB51" s="55">
        <f t="shared" si="13"/>
        <v>32.62797999999998</v>
      </c>
      <c r="BC51" s="55">
        <f t="shared" si="14"/>
        <v>184.62797999999998</v>
      </c>
      <c r="BD51" s="67">
        <f t="shared" si="15"/>
        <v>0.149254632174616</v>
      </c>
      <c r="BE51" s="62">
        <f t="shared" si="16"/>
        <v>0.23609716112531967</v>
      </c>
      <c r="BF51" s="62">
        <f t="shared" si="17"/>
        <v>0.48080203124999993</v>
      </c>
      <c r="BG51" s="67">
        <f t="shared" si="18"/>
        <v>0.016927475932887136</v>
      </c>
      <c r="BH51" s="54">
        <v>211184575</v>
      </c>
      <c r="BI51" s="54">
        <f t="shared" si="19"/>
        <v>19404.996324542866</v>
      </c>
      <c r="BJ51" s="174">
        <f t="shared" si="20"/>
        <v>0.0017294973602540301</v>
      </c>
      <c r="BK51" s="55">
        <v>10883</v>
      </c>
      <c r="BL51" s="174">
        <f t="shared" si="21"/>
        <v>0.001688824568479175</v>
      </c>
      <c r="BM51" s="55">
        <f t="shared" si="22"/>
        <v>102.40834912838118</v>
      </c>
      <c r="BN51" s="174">
        <f t="shared" si="23"/>
        <v>0.002029449692745643</v>
      </c>
      <c r="BO51" s="55">
        <f t="shared" si="24"/>
        <v>120.53156080926466</v>
      </c>
      <c r="BP51" s="174">
        <f t="shared" si="25"/>
        <v>0.0014491913512260158</v>
      </c>
      <c r="BQ51" s="55">
        <f t="shared" si="26"/>
        <v>86.06929065496736</v>
      </c>
      <c r="BR51" s="174">
        <f t="shared" si="27"/>
        <v>0.002582415365371424</v>
      </c>
      <c r="BS51" s="55">
        <f t="shared" si="28"/>
        <v>153.37288515141168</v>
      </c>
      <c r="BT51" s="174">
        <f t="shared" si="29"/>
        <v>0.0017611047438011909</v>
      </c>
      <c r="BU51" s="55">
        <f t="shared" si="30"/>
        <v>104.59421796840864</v>
      </c>
      <c r="BV51" s="174">
        <f t="shared" si="31"/>
        <v>0.0019535517369902453</v>
      </c>
      <c r="BW51" s="174">
        <f t="shared" si="32"/>
        <v>0.0016837496163823419</v>
      </c>
      <c r="BX51" s="55">
        <f t="shared" si="33"/>
        <v>116.02388609225598</v>
      </c>
    </row>
    <row r="52" spans="1:76" ht="12">
      <c r="A52" s="11"/>
      <c r="B52" s="26" t="s">
        <v>842</v>
      </c>
      <c r="C52" s="34">
        <v>35029</v>
      </c>
      <c r="D52" s="49" t="s">
        <v>548</v>
      </c>
      <c r="E52" s="112">
        <v>1163</v>
      </c>
      <c r="F52" s="113">
        <v>965</v>
      </c>
      <c r="G52" s="113">
        <v>764</v>
      </c>
      <c r="H52" s="113">
        <v>565</v>
      </c>
      <c r="I52" s="113">
        <v>324</v>
      </c>
      <c r="J52" s="114">
        <v>158</v>
      </c>
      <c r="K52" s="113"/>
      <c r="L52" s="112">
        <v>3939</v>
      </c>
      <c r="M52" s="113">
        <v>2776</v>
      </c>
      <c r="N52" s="113">
        <v>1811</v>
      </c>
      <c r="O52" s="113">
        <v>1047</v>
      </c>
      <c r="P52" s="113">
        <v>482</v>
      </c>
      <c r="Q52" s="114">
        <v>158</v>
      </c>
      <c r="R52" s="114"/>
      <c r="S52" s="121">
        <v>0.312074156235145</v>
      </c>
      <c r="T52" s="121">
        <v>0.2199334495325622</v>
      </c>
      <c r="U52" s="121">
        <v>0.14347963872603392</v>
      </c>
      <c r="V52" s="121">
        <v>0.08295040405640944</v>
      </c>
      <c r="W52" s="121">
        <v>0.03818729202978926</v>
      </c>
      <c r="X52" s="121">
        <v>0.012517826018063699</v>
      </c>
      <c r="Y52" s="128"/>
      <c r="Z52" s="187">
        <v>12622</v>
      </c>
      <c r="AA52" s="187">
        <v>1</v>
      </c>
      <c r="AB52" s="20">
        <v>274</v>
      </c>
      <c r="AC52" s="53"/>
      <c r="AD52" s="53">
        <v>150</v>
      </c>
      <c r="AE52" s="55">
        <f t="shared" si="43"/>
        <v>150</v>
      </c>
      <c r="AF52" s="53"/>
      <c r="AG52" s="53">
        <v>91</v>
      </c>
      <c r="AH52" s="55">
        <f>SUM(AF52:AG52)</f>
        <v>91</v>
      </c>
      <c r="AI52" s="86">
        <f t="shared" si="44"/>
        <v>241</v>
      </c>
      <c r="AJ52" s="101">
        <f t="shared" si="45"/>
        <v>0</v>
      </c>
      <c r="AK52" s="102">
        <f t="shared" si="46"/>
        <v>0.6224066390041494</v>
      </c>
      <c r="AL52" s="67">
        <f t="shared" si="47"/>
        <v>0.6224066390041494</v>
      </c>
      <c r="AM52" s="101">
        <f t="shared" si="48"/>
        <v>0</v>
      </c>
      <c r="AN52" s="102">
        <f t="shared" si="49"/>
        <v>0.3775933609958506</v>
      </c>
      <c r="AO52" s="67">
        <f t="shared" si="50"/>
        <v>0.3775933609958506</v>
      </c>
      <c r="AP52" s="62">
        <f t="shared" si="51"/>
        <v>1</v>
      </c>
      <c r="AQ52" s="62">
        <f t="shared" si="9"/>
        <v>0.8795620437956204</v>
      </c>
      <c r="AR52" s="67">
        <f t="shared" si="10"/>
        <v>0.15129762562120375</v>
      </c>
      <c r="AS52" s="67">
        <f t="shared" si="11"/>
        <v>0.13307564881281062</v>
      </c>
      <c r="AT52" s="62"/>
      <c r="AU52" s="54" t="s">
        <v>422</v>
      </c>
      <c r="AV52" s="54" t="s">
        <v>422</v>
      </c>
      <c r="AW52" s="55" t="s">
        <v>421</v>
      </c>
      <c r="AX52" s="54" t="s">
        <v>421</v>
      </c>
      <c r="AY52" s="54" t="s">
        <v>1197</v>
      </c>
      <c r="AZ52" s="54"/>
      <c r="BA52" s="55">
        <f t="shared" si="12"/>
        <v>-17.778160000000014</v>
      </c>
      <c r="BB52" s="55">
        <f t="shared" si="13"/>
        <v>15.221839999999986</v>
      </c>
      <c r="BC52" s="55">
        <f t="shared" si="14"/>
        <v>256.22184</v>
      </c>
      <c r="BD52" s="67">
        <f t="shared" si="15"/>
        <v>0.14148086140254001</v>
      </c>
      <c r="BE52" s="62">
        <f t="shared" si="16"/>
        <v>0.24472</v>
      </c>
      <c r="BF52" s="62">
        <f t="shared" si="17"/>
        <v>0.5315805809128631</v>
      </c>
      <c r="BG52" s="67">
        <f t="shared" si="18"/>
        <v>0.020299622880684518</v>
      </c>
      <c r="BH52" s="54">
        <v>254348587</v>
      </c>
      <c r="BI52" s="54">
        <f t="shared" si="19"/>
        <v>20207.244538015413</v>
      </c>
      <c r="BJ52" s="174">
        <f t="shared" si="20"/>
        <v>0.002082989298819966</v>
      </c>
      <c r="BK52" s="55">
        <v>12587</v>
      </c>
      <c r="BL52" s="174">
        <f t="shared" si="21"/>
        <v>0.001953251386882971</v>
      </c>
      <c r="BM52" s="55">
        <f t="shared" si="22"/>
        <v>106.64215127700653</v>
      </c>
      <c r="BN52" s="174">
        <f t="shared" si="23"/>
        <v>0.002816416744973992</v>
      </c>
      <c r="BO52" s="55">
        <f t="shared" si="24"/>
        <v>144.54282725605694</v>
      </c>
      <c r="BP52" s="174">
        <f t="shared" si="25"/>
        <v>0.0052750565184626974</v>
      </c>
      <c r="BQ52" s="55">
        <f t="shared" si="26"/>
        <v>270.72399156650084</v>
      </c>
      <c r="BR52" s="174">
        <f t="shared" si="27"/>
        <v>0</v>
      </c>
      <c r="BS52" s="55">
        <f t="shared" si="28"/>
        <v>0</v>
      </c>
      <c r="BT52" s="174">
        <f t="shared" si="29"/>
        <v>0.004193106532859979</v>
      </c>
      <c r="BU52" s="55">
        <f t="shared" si="30"/>
        <v>215.19665877821663</v>
      </c>
      <c r="BV52" s="174">
        <f t="shared" si="31"/>
        <v>0.0030974076882542704</v>
      </c>
      <c r="BW52" s="174">
        <f t="shared" si="32"/>
        <v>0.0019484998311156065</v>
      </c>
      <c r="BX52" s="55">
        <f t="shared" si="33"/>
        <v>158.96371345748904</v>
      </c>
    </row>
    <row r="53" spans="1:76" ht="12">
      <c r="A53" s="11"/>
      <c r="B53" s="26" t="s">
        <v>842</v>
      </c>
      <c r="C53" s="34">
        <v>38008</v>
      </c>
      <c r="D53" s="49" t="s">
        <v>549</v>
      </c>
      <c r="E53" s="112">
        <v>971</v>
      </c>
      <c r="F53" s="113">
        <v>783</v>
      </c>
      <c r="G53" s="113">
        <v>603</v>
      </c>
      <c r="H53" s="113">
        <v>456</v>
      </c>
      <c r="I53" s="113">
        <v>266</v>
      </c>
      <c r="J53" s="114">
        <v>152</v>
      </c>
      <c r="K53" s="113"/>
      <c r="L53" s="112">
        <v>3231</v>
      </c>
      <c r="M53" s="113">
        <v>2260</v>
      </c>
      <c r="N53" s="113">
        <v>1477</v>
      </c>
      <c r="O53" s="113">
        <v>874</v>
      </c>
      <c r="P53" s="113">
        <v>418</v>
      </c>
      <c r="Q53" s="114">
        <v>152</v>
      </c>
      <c r="R53" s="114"/>
      <c r="S53" s="121">
        <v>0.2988622699102766</v>
      </c>
      <c r="T53" s="121">
        <v>0.20904634168902045</v>
      </c>
      <c r="U53" s="121">
        <v>0.13662010914808992</v>
      </c>
      <c r="V53" s="121">
        <v>0.08084358523725835</v>
      </c>
      <c r="W53" s="121">
        <v>0.03866432337434095</v>
      </c>
      <c r="X53" s="121">
        <v>0.014059753954305799</v>
      </c>
      <c r="Y53" s="128"/>
      <c r="Z53" s="187">
        <v>10811</v>
      </c>
      <c r="AA53" s="187">
        <v>1</v>
      </c>
      <c r="AB53" s="20">
        <v>226</v>
      </c>
      <c r="AC53" s="53"/>
      <c r="AD53" s="53">
        <v>118</v>
      </c>
      <c r="AE53" s="55">
        <f t="shared" si="43"/>
        <v>118</v>
      </c>
      <c r="AF53" s="53"/>
      <c r="AG53" s="53"/>
      <c r="AH53" s="55"/>
      <c r="AI53" s="86">
        <f t="shared" si="44"/>
        <v>118</v>
      </c>
      <c r="AJ53" s="101">
        <f t="shared" si="45"/>
        <v>0</v>
      </c>
      <c r="AK53" s="102">
        <f t="shared" si="46"/>
        <v>1</v>
      </c>
      <c r="AL53" s="67">
        <f t="shared" si="47"/>
        <v>1</v>
      </c>
      <c r="AM53" s="101">
        <f t="shared" si="48"/>
        <v>0</v>
      </c>
      <c r="AN53" s="102">
        <f t="shared" si="49"/>
        <v>0</v>
      </c>
      <c r="AO53" s="67">
        <f t="shared" si="50"/>
        <v>0</v>
      </c>
      <c r="AP53" s="62">
        <f t="shared" si="51"/>
        <v>1</v>
      </c>
      <c r="AQ53" s="62">
        <f t="shared" si="9"/>
        <v>0.5221238938053098</v>
      </c>
      <c r="AR53" s="67">
        <f t="shared" si="10"/>
        <v>0.15301286391333785</v>
      </c>
      <c r="AS53" s="67">
        <f t="shared" si="11"/>
        <v>0.07989167230873392</v>
      </c>
      <c r="AT53" s="62"/>
      <c r="AU53" s="54" t="s">
        <v>443</v>
      </c>
      <c r="AV53" s="54" t="s">
        <v>448</v>
      </c>
      <c r="AW53" s="55" t="s">
        <v>448</v>
      </c>
      <c r="AX53" s="54" t="s">
        <v>448</v>
      </c>
      <c r="AY53" s="54" t="s">
        <v>1473</v>
      </c>
      <c r="AZ53" s="54"/>
      <c r="BA53" s="55">
        <f t="shared" si="12"/>
        <v>-10.108600000000024</v>
      </c>
      <c r="BB53" s="55">
        <f t="shared" si="13"/>
        <v>97.89139999999998</v>
      </c>
      <c r="BC53" s="55">
        <f t="shared" si="14"/>
        <v>215.89139999999998</v>
      </c>
      <c r="BD53" s="67">
        <f t="shared" si="15"/>
        <v>0.146168855788761</v>
      </c>
      <c r="BE53" s="62">
        <f t="shared" si="16"/>
        <v>0.2470153318077803</v>
      </c>
      <c r="BF53" s="62">
        <f t="shared" si="17"/>
        <v>0.5164866028708134</v>
      </c>
      <c r="BG53" s="67">
        <f t="shared" si="18"/>
        <v>0.01996960503191194</v>
      </c>
      <c r="BH53" s="54">
        <v>199539967</v>
      </c>
      <c r="BI53" s="54">
        <f t="shared" si="19"/>
        <v>18414.541066814323</v>
      </c>
      <c r="BJ53" s="174">
        <f t="shared" si="20"/>
        <v>0.0016341337722780005</v>
      </c>
      <c r="BK53" s="55">
        <v>10836</v>
      </c>
      <c r="BL53" s="174">
        <f t="shared" si="21"/>
        <v>0.0016815311057649857</v>
      </c>
      <c r="BM53" s="55">
        <f t="shared" si="22"/>
        <v>97.18129903606972</v>
      </c>
      <c r="BN53" s="174">
        <f t="shared" si="23"/>
        <v>0.002373100411955039</v>
      </c>
      <c r="BO53" s="55">
        <f t="shared" si="24"/>
        <v>142.19294552737028</v>
      </c>
      <c r="BP53" s="174">
        <f t="shared" si="25"/>
        <v>0</v>
      </c>
      <c r="BQ53" s="55">
        <f t="shared" si="26"/>
        <v>0</v>
      </c>
      <c r="BR53" s="174">
        <f t="shared" si="27"/>
        <v>0</v>
      </c>
      <c r="BS53" s="55">
        <f t="shared" si="28"/>
        <v>0</v>
      </c>
      <c r="BT53" s="174">
        <f t="shared" si="29"/>
        <v>0.003298577139183183</v>
      </c>
      <c r="BU53" s="55">
        <f t="shared" si="30"/>
        <v>197.6462509158207</v>
      </c>
      <c r="BV53" s="174">
        <f t="shared" si="31"/>
        <v>0.0015165730589792692</v>
      </c>
      <c r="BW53" s="174">
        <f t="shared" si="32"/>
        <v>0.0016689297792894012</v>
      </c>
      <c r="BX53" s="55">
        <f t="shared" si="33"/>
        <v>90.87099276429697</v>
      </c>
    </row>
    <row r="54" spans="1:76" ht="12">
      <c r="A54" s="11"/>
      <c r="B54" s="26" t="s">
        <v>843</v>
      </c>
      <c r="C54" s="34">
        <v>44012</v>
      </c>
      <c r="D54" s="49" t="s">
        <v>550</v>
      </c>
      <c r="E54" s="112">
        <v>652</v>
      </c>
      <c r="F54" s="113">
        <v>525</v>
      </c>
      <c r="G54" s="113">
        <v>486</v>
      </c>
      <c r="H54" s="113">
        <v>324</v>
      </c>
      <c r="I54" s="113">
        <v>194</v>
      </c>
      <c r="J54" s="114">
        <v>80</v>
      </c>
      <c r="K54" s="113"/>
      <c r="L54" s="112">
        <v>2261</v>
      </c>
      <c r="M54" s="113">
        <v>1609</v>
      </c>
      <c r="N54" s="113">
        <v>1084</v>
      </c>
      <c r="O54" s="113">
        <v>598</v>
      </c>
      <c r="P54" s="113">
        <v>274</v>
      </c>
      <c r="Q54" s="114">
        <v>80</v>
      </c>
      <c r="R54" s="114"/>
      <c r="S54" s="121">
        <v>0.21809588116137746</v>
      </c>
      <c r="T54" s="121">
        <v>0.15520401273270956</v>
      </c>
      <c r="U54" s="121">
        <v>0.1045625542587055</v>
      </c>
      <c r="V54" s="121">
        <v>0.057683032699913185</v>
      </c>
      <c r="W54" s="121">
        <v>0.026430018327384973</v>
      </c>
      <c r="X54" s="121">
        <v>0.0077167936722291885</v>
      </c>
      <c r="Y54" s="128"/>
      <c r="Z54" s="187">
        <v>10367</v>
      </c>
      <c r="AA54" s="187">
        <v>1</v>
      </c>
      <c r="AB54" s="57">
        <v>160</v>
      </c>
      <c r="AC54" s="53">
        <v>59</v>
      </c>
      <c r="AD54" s="53"/>
      <c r="AE54" s="55">
        <f t="shared" si="43"/>
        <v>59</v>
      </c>
      <c r="AF54" s="53"/>
      <c r="AG54" s="53"/>
      <c r="AH54" s="55"/>
      <c r="AI54" s="86">
        <f t="shared" si="44"/>
        <v>59</v>
      </c>
      <c r="AJ54" s="101">
        <f t="shared" si="45"/>
        <v>1</v>
      </c>
      <c r="AK54" s="102">
        <f t="shared" si="46"/>
        <v>0</v>
      </c>
      <c r="AL54" s="67">
        <f t="shared" si="47"/>
        <v>1</v>
      </c>
      <c r="AM54" s="101">
        <f t="shared" si="48"/>
        <v>0</v>
      </c>
      <c r="AN54" s="102">
        <f t="shared" si="49"/>
        <v>0</v>
      </c>
      <c r="AO54" s="67">
        <f t="shared" si="50"/>
        <v>0</v>
      </c>
      <c r="AP54" s="62">
        <f t="shared" si="51"/>
        <v>1</v>
      </c>
      <c r="AQ54" s="62">
        <f t="shared" si="9"/>
        <v>0.36875</v>
      </c>
      <c r="AR54" s="67">
        <f t="shared" si="10"/>
        <v>0.14760147601476015</v>
      </c>
      <c r="AS54" s="67">
        <f t="shared" si="11"/>
        <v>0.0544280442804428</v>
      </c>
      <c r="AT54" s="62"/>
      <c r="AU54" s="54" t="s">
        <v>464</v>
      </c>
      <c r="AV54" s="54" t="s">
        <v>464</v>
      </c>
      <c r="AW54" s="55" t="s">
        <v>464</v>
      </c>
      <c r="AX54" s="54" t="s">
        <v>464</v>
      </c>
      <c r="AY54" s="54" t="s">
        <v>1452</v>
      </c>
      <c r="AZ54" s="54"/>
      <c r="BA54" s="55">
        <f t="shared" si="12"/>
        <v>-13.095429999999993</v>
      </c>
      <c r="BB54" s="55">
        <f t="shared" si="13"/>
        <v>87.90457</v>
      </c>
      <c r="BC54" s="55">
        <f t="shared" si="14"/>
        <v>146.90457</v>
      </c>
      <c r="BD54" s="67">
        <f t="shared" si="15"/>
        <v>0.13552082103321034</v>
      </c>
      <c r="BE54" s="62">
        <f t="shared" si="16"/>
        <v>0.24565981605351173</v>
      </c>
      <c r="BF54" s="62">
        <f t="shared" si="17"/>
        <v>0.5361480656934307</v>
      </c>
      <c r="BG54" s="67">
        <f t="shared" si="18"/>
        <v>0.014170403202469374</v>
      </c>
      <c r="BH54" s="54">
        <v>255225578</v>
      </c>
      <c r="BI54" s="54">
        <f t="shared" si="19"/>
        <v>24755.148205625606</v>
      </c>
      <c r="BJ54" s="174">
        <f t="shared" si="20"/>
        <v>0.0020901714219436203</v>
      </c>
      <c r="BK54" s="55">
        <v>10310</v>
      </c>
      <c r="BL54" s="174">
        <f t="shared" si="21"/>
        <v>0.001599906395389166</v>
      </c>
      <c r="BM54" s="55">
        <f t="shared" si="22"/>
        <v>130.6433568843383</v>
      </c>
      <c r="BN54" s="174">
        <f t="shared" si="23"/>
        <v>0.0016147901008797846</v>
      </c>
      <c r="BO54" s="55">
        <f t="shared" si="24"/>
        <v>100.89991101224531</v>
      </c>
      <c r="BP54" s="174">
        <f t="shared" si="25"/>
        <v>0</v>
      </c>
      <c r="BQ54" s="55">
        <f t="shared" si="26"/>
        <v>0</v>
      </c>
      <c r="BR54" s="174">
        <f t="shared" si="27"/>
        <v>0.0023806641649517816</v>
      </c>
      <c r="BS54" s="55">
        <f t="shared" si="28"/>
        <v>148.7554340733222</v>
      </c>
      <c r="BT54" s="174">
        <f t="shared" si="29"/>
        <v>0</v>
      </c>
      <c r="BU54" s="55">
        <f t="shared" si="30"/>
        <v>0</v>
      </c>
      <c r="BV54" s="174">
        <f t="shared" si="31"/>
        <v>0.0007582865294896346</v>
      </c>
      <c r="BW54" s="174">
        <f t="shared" si="32"/>
        <v>0.0016003880327345502</v>
      </c>
      <c r="BX54" s="55">
        <f t="shared" si="33"/>
        <v>47.38141713006726</v>
      </c>
    </row>
    <row r="55" spans="1:76" ht="12">
      <c r="A55" s="11"/>
      <c r="B55" s="26" t="s">
        <v>842</v>
      </c>
      <c r="C55" s="34">
        <v>34009</v>
      </c>
      <c r="D55" s="49" t="s">
        <v>551</v>
      </c>
      <c r="E55" s="112">
        <v>608</v>
      </c>
      <c r="F55" s="113">
        <v>569</v>
      </c>
      <c r="G55" s="113">
        <v>518</v>
      </c>
      <c r="H55" s="113">
        <v>379</v>
      </c>
      <c r="I55" s="113">
        <v>217</v>
      </c>
      <c r="J55" s="114">
        <v>105</v>
      </c>
      <c r="K55" s="113"/>
      <c r="L55" s="112">
        <v>2396</v>
      </c>
      <c r="M55" s="113">
        <v>1788</v>
      </c>
      <c r="N55" s="113">
        <v>1219</v>
      </c>
      <c r="O55" s="113">
        <v>701</v>
      </c>
      <c r="P55" s="113">
        <v>322</v>
      </c>
      <c r="Q55" s="114">
        <v>105</v>
      </c>
      <c r="R55" s="114"/>
      <c r="S55" s="121">
        <v>0.2041233600272619</v>
      </c>
      <c r="T55" s="121">
        <v>0.1523257795195093</v>
      </c>
      <c r="U55" s="121">
        <v>0.10385074118248423</v>
      </c>
      <c r="V55" s="121">
        <v>0.059720565684102916</v>
      </c>
      <c r="W55" s="121">
        <v>0.027432271255750554</v>
      </c>
      <c r="X55" s="121">
        <v>0.008945305844266485</v>
      </c>
      <c r="Y55" s="128"/>
      <c r="Z55" s="187">
        <v>11738</v>
      </c>
      <c r="AA55" s="187">
        <v>1</v>
      </c>
      <c r="AB55" s="20">
        <v>194</v>
      </c>
      <c r="AC55" s="53"/>
      <c r="AD55" s="53">
        <v>155</v>
      </c>
      <c r="AE55" s="55">
        <f t="shared" si="43"/>
        <v>155</v>
      </c>
      <c r="AF55" s="53"/>
      <c r="AG55" s="53"/>
      <c r="AH55" s="55"/>
      <c r="AI55" s="86">
        <f t="shared" si="44"/>
        <v>155</v>
      </c>
      <c r="AJ55" s="101">
        <f t="shared" si="45"/>
        <v>0</v>
      </c>
      <c r="AK55" s="102">
        <f t="shared" si="46"/>
        <v>1</v>
      </c>
      <c r="AL55" s="67">
        <f t="shared" si="47"/>
        <v>1</v>
      </c>
      <c r="AM55" s="101">
        <f t="shared" si="48"/>
        <v>0</v>
      </c>
      <c r="AN55" s="102">
        <f t="shared" si="49"/>
        <v>0</v>
      </c>
      <c r="AO55" s="67">
        <f t="shared" si="50"/>
        <v>0</v>
      </c>
      <c r="AP55" s="62">
        <f t="shared" si="51"/>
        <v>1</v>
      </c>
      <c r="AQ55" s="62">
        <f t="shared" si="9"/>
        <v>0.7989690721649485</v>
      </c>
      <c r="AR55" s="67">
        <f t="shared" si="10"/>
        <v>0.15914684167350288</v>
      </c>
      <c r="AS55" s="67">
        <f t="shared" si="11"/>
        <v>0.12715340442986053</v>
      </c>
      <c r="AT55" s="62"/>
      <c r="AU55" s="54" t="s">
        <v>430</v>
      </c>
      <c r="AV55" s="54" t="s">
        <v>430</v>
      </c>
      <c r="AW55" s="55" t="s">
        <v>430</v>
      </c>
      <c r="AX55" s="54" t="s">
        <v>431</v>
      </c>
      <c r="AY55" s="54" t="s">
        <v>70</v>
      </c>
      <c r="AZ55" s="54"/>
      <c r="BA55" s="55">
        <f t="shared" si="12"/>
        <v>-24.930440000000033</v>
      </c>
      <c r="BB55" s="55">
        <f t="shared" si="13"/>
        <v>14.069559999999967</v>
      </c>
      <c r="BC55" s="55">
        <f t="shared" si="14"/>
        <v>169.06955999999997</v>
      </c>
      <c r="BD55" s="67">
        <f t="shared" si="15"/>
        <v>0.13869529122231333</v>
      </c>
      <c r="BE55" s="62">
        <f t="shared" si="16"/>
        <v>0.24118339514978598</v>
      </c>
      <c r="BF55" s="62">
        <f t="shared" si="17"/>
        <v>0.5250607453416148</v>
      </c>
      <c r="BG55" s="67">
        <f t="shared" si="18"/>
        <v>0.01440360879195774</v>
      </c>
      <c r="BH55" s="54">
        <v>214525745</v>
      </c>
      <c r="BI55" s="54">
        <f t="shared" si="19"/>
        <v>18362.213900539246</v>
      </c>
      <c r="BJ55" s="174">
        <f t="shared" si="20"/>
        <v>0.0017568598922721</v>
      </c>
      <c r="BK55" s="55">
        <v>11683</v>
      </c>
      <c r="BL55" s="174">
        <f t="shared" si="21"/>
        <v>0.0018129686146781403</v>
      </c>
      <c r="BM55" s="55">
        <f t="shared" si="22"/>
        <v>96.90514651209219</v>
      </c>
      <c r="BN55" s="174">
        <f t="shared" si="23"/>
        <v>0.0018584299443380199</v>
      </c>
      <c r="BO55" s="55">
        <f t="shared" si="24"/>
        <v>102.56044408887888</v>
      </c>
      <c r="BP55" s="174">
        <f t="shared" si="25"/>
        <v>0</v>
      </c>
      <c r="BQ55" s="55">
        <f t="shared" si="26"/>
        <v>0</v>
      </c>
      <c r="BR55" s="174">
        <f t="shared" si="27"/>
        <v>0</v>
      </c>
      <c r="BS55" s="55">
        <f t="shared" si="28"/>
        <v>0</v>
      </c>
      <c r="BT55" s="174">
        <f t="shared" si="29"/>
        <v>0.004332876750621977</v>
      </c>
      <c r="BU55" s="55">
        <f t="shared" si="30"/>
        <v>239.11676901248975</v>
      </c>
      <c r="BV55" s="174">
        <f t="shared" si="31"/>
        <v>0.001992108679167684</v>
      </c>
      <c r="BW55" s="174">
        <f t="shared" si="32"/>
        <v>0.0018120338312181104</v>
      </c>
      <c r="BX55" s="55">
        <f t="shared" si="33"/>
        <v>109.93771997228778</v>
      </c>
    </row>
    <row r="56" spans="1:76" ht="12">
      <c r="A56" s="11"/>
      <c r="B56" s="26" t="s">
        <v>843</v>
      </c>
      <c r="C56" s="34">
        <v>44011</v>
      </c>
      <c r="D56" s="49" t="s">
        <v>552</v>
      </c>
      <c r="E56" s="112">
        <v>1683</v>
      </c>
      <c r="F56" s="113">
        <v>1356</v>
      </c>
      <c r="G56" s="113">
        <v>1243</v>
      </c>
      <c r="H56" s="113">
        <v>1001</v>
      </c>
      <c r="I56" s="113">
        <v>562</v>
      </c>
      <c r="J56" s="114">
        <v>315</v>
      </c>
      <c r="K56" s="113"/>
      <c r="L56" s="112">
        <v>6160</v>
      </c>
      <c r="M56" s="113">
        <v>4477</v>
      </c>
      <c r="N56" s="113">
        <v>3121</v>
      </c>
      <c r="O56" s="113">
        <v>1878</v>
      </c>
      <c r="P56" s="113">
        <v>877</v>
      </c>
      <c r="Q56" s="114">
        <v>315</v>
      </c>
      <c r="R56" s="114"/>
      <c r="S56" s="121">
        <v>0.20086738187628395</v>
      </c>
      <c r="T56" s="121">
        <v>0.14598754361365637</v>
      </c>
      <c r="U56" s="121">
        <v>0.10177063292790296</v>
      </c>
      <c r="V56" s="121">
        <v>0.06123846479929566</v>
      </c>
      <c r="W56" s="121">
        <v>0.02859751524439952</v>
      </c>
      <c r="X56" s="121">
        <v>0.010271627482309975</v>
      </c>
      <c r="Y56" s="128"/>
      <c r="Z56" s="187">
        <v>30667</v>
      </c>
      <c r="AA56" s="187">
        <v>2</v>
      </c>
      <c r="AB56" s="57">
        <v>500</v>
      </c>
      <c r="AC56" s="53">
        <v>75</v>
      </c>
      <c r="AD56" s="53">
        <v>349</v>
      </c>
      <c r="AE56" s="55">
        <f t="shared" si="43"/>
        <v>424</v>
      </c>
      <c r="AF56" s="53"/>
      <c r="AG56" s="53"/>
      <c r="AH56" s="55"/>
      <c r="AI56" s="86">
        <f t="shared" si="44"/>
        <v>424</v>
      </c>
      <c r="AJ56" s="101">
        <f t="shared" si="45"/>
        <v>0.17688679245283018</v>
      </c>
      <c r="AK56" s="102">
        <f t="shared" si="46"/>
        <v>0.8231132075471698</v>
      </c>
      <c r="AL56" s="67">
        <f t="shared" si="47"/>
        <v>1</v>
      </c>
      <c r="AM56" s="101">
        <f t="shared" si="48"/>
        <v>0</v>
      </c>
      <c r="AN56" s="102">
        <f t="shared" si="49"/>
        <v>0</v>
      </c>
      <c r="AO56" s="67">
        <f t="shared" si="50"/>
        <v>0</v>
      </c>
      <c r="AP56" s="62">
        <f t="shared" si="51"/>
        <v>1</v>
      </c>
      <c r="AQ56" s="62">
        <f t="shared" si="9"/>
        <v>0.848</v>
      </c>
      <c r="AR56" s="67">
        <f t="shared" si="10"/>
        <v>0.16020506247997437</v>
      </c>
      <c r="AS56" s="67">
        <f t="shared" si="11"/>
        <v>0.13585389298301825</v>
      </c>
      <c r="AT56" s="62"/>
      <c r="AU56" s="54" t="s">
        <v>464</v>
      </c>
      <c r="AV56" s="54" t="s">
        <v>461</v>
      </c>
      <c r="AW56" s="55" t="s">
        <v>461</v>
      </c>
      <c r="AX56" s="54" t="s">
        <v>461</v>
      </c>
      <c r="AY56" s="54" t="s">
        <v>881</v>
      </c>
      <c r="AZ56" s="54"/>
      <c r="BA56" s="55">
        <f t="shared" si="12"/>
        <v>-49.48637000000002</v>
      </c>
      <c r="BB56" s="55">
        <f t="shared" si="13"/>
        <v>26.513629999999978</v>
      </c>
      <c r="BC56" s="55">
        <f t="shared" si="14"/>
        <v>450.51363</v>
      </c>
      <c r="BD56" s="67">
        <f t="shared" si="15"/>
        <v>0.1443491284844601</v>
      </c>
      <c r="BE56" s="62">
        <f t="shared" si="16"/>
        <v>0.23989011182108624</v>
      </c>
      <c r="BF56" s="62">
        <f t="shared" si="17"/>
        <v>0.5136985518814139</v>
      </c>
      <c r="BG56" s="67">
        <f t="shared" si="18"/>
        <v>0.01469050216845469</v>
      </c>
      <c r="BH56" s="54">
        <v>596357384</v>
      </c>
      <c r="BI56" s="54">
        <f t="shared" si="19"/>
        <v>19629.933640552994</v>
      </c>
      <c r="BJ56" s="174">
        <f t="shared" si="20"/>
        <v>0.004883872420114012</v>
      </c>
      <c r="BK56" s="55">
        <v>30380</v>
      </c>
      <c r="BL56" s="174">
        <f t="shared" si="21"/>
        <v>0.004714370154405709</v>
      </c>
      <c r="BM56" s="55">
        <f t="shared" si="22"/>
        <v>103.59543820609628</v>
      </c>
      <c r="BN56" s="174">
        <f t="shared" si="23"/>
        <v>0.00495209202841966</v>
      </c>
      <c r="BO56" s="55">
        <f t="shared" si="24"/>
        <v>104.60325936695791</v>
      </c>
      <c r="BP56" s="174">
        <f t="shared" si="25"/>
        <v>0</v>
      </c>
      <c r="BQ56" s="55">
        <f t="shared" si="26"/>
        <v>0</v>
      </c>
      <c r="BR56" s="174">
        <f t="shared" si="27"/>
        <v>0.0030262680062946375</v>
      </c>
      <c r="BS56" s="55">
        <f t="shared" si="28"/>
        <v>63.92399320522851</v>
      </c>
      <c r="BT56" s="174">
        <f t="shared" si="29"/>
        <v>0.00975596119978755</v>
      </c>
      <c r="BU56" s="55">
        <f t="shared" si="30"/>
        <v>206.07560075595455</v>
      </c>
      <c r="BV56" s="174">
        <f t="shared" si="31"/>
        <v>0.0054493811610780525</v>
      </c>
      <c r="BW56" s="174">
        <f t="shared" si="32"/>
        <v>0.0047341660846793145</v>
      </c>
      <c r="BX56" s="55">
        <f t="shared" si="33"/>
        <v>115.10751975333761</v>
      </c>
    </row>
    <row r="57" spans="1:76" ht="12">
      <c r="A57" s="11"/>
      <c r="B57" s="26" t="s">
        <v>843</v>
      </c>
      <c r="C57" s="34">
        <v>41011</v>
      </c>
      <c r="D57" s="49" t="s">
        <v>553</v>
      </c>
      <c r="E57" s="112">
        <v>968</v>
      </c>
      <c r="F57" s="113">
        <v>703</v>
      </c>
      <c r="G57" s="113">
        <v>647</v>
      </c>
      <c r="H57" s="113">
        <v>577</v>
      </c>
      <c r="I57" s="113">
        <v>340</v>
      </c>
      <c r="J57" s="114">
        <v>120</v>
      </c>
      <c r="K57" s="113"/>
      <c r="L57" s="112">
        <v>3355</v>
      </c>
      <c r="M57" s="113">
        <v>2387</v>
      </c>
      <c r="N57" s="113">
        <v>1684</v>
      </c>
      <c r="O57" s="113">
        <v>1037</v>
      </c>
      <c r="P57" s="113">
        <v>460</v>
      </c>
      <c r="Q57" s="114">
        <v>120</v>
      </c>
      <c r="R57" s="114"/>
      <c r="S57" s="121">
        <v>0.17040837058106462</v>
      </c>
      <c r="T57" s="121">
        <v>0.12124136529865909</v>
      </c>
      <c r="U57" s="121">
        <v>0.08553433563592036</v>
      </c>
      <c r="V57" s="121">
        <v>0.05267167817960179</v>
      </c>
      <c r="W57" s="121">
        <v>0.02336448598130841</v>
      </c>
      <c r="X57" s="121">
        <v>0.006095083299471759</v>
      </c>
      <c r="Y57" s="128"/>
      <c r="Z57" s="187">
        <v>19688</v>
      </c>
      <c r="AA57" s="187">
        <v>1</v>
      </c>
      <c r="AB57" s="57">
        <v>263</v>
      </c>
      <c r="AC57" s="53"/>
      <c r="AD57" s="53">
        <v>75</v>
      </c>
      <c r="AE57" s="55">
        <f t="shared" si="43"/>
        <v>75</v>
      </c>
      <c r="AF57" s="53"/>
      <c r="AG57" s="53">
        <v>134</v>
      </c>
      <c r="AH57" s="55">
        <f>SUM(AF57:AG57)</f>
        <v>134</v>
      </c>
      <c r="AI57" s="86">
        <f t="shared" si="44"/>
        <v>209</v>
      </c>
      <c r="AJ57" s="101">
        <f t="shared" si="45"/>
        <v>0</v>
      </c>
      <c r="AK57" s="102">
        <f t="shared" si="46"/>
        <v>0.3588516746411483</v>
      </c>
      <c r="AL57" s="67">
        <f t="shared" si="47"/>
        <v>0.3588516746411483</v>
      </c>
      <c r="AM57" s="101">
        <f t="shared" si="48"/>
        <v>0</v>
      </c>
      <c r="AN57" s="102">
        <f t="shared" si="49"/>
        <v>0.6411483253588517</v>
      </c>
      <c r="AO57" s="67">
        <f t="shared" si="50"/>
        <v>0.6411483253588517</v>
      </c>
      <c r="AP57" s="62">
        <f t="shared" si="51"/>
        <v>1</v>
      </c>
      <c r="AQ57" s="62">
        <f t="shared" si="9"/>
        <v>0.7946768060836502</v>
      </c>
      <c r="AR57" s="67">
        <f t="shared" si="10"/>
        <v>0.15617577197149643</v>
      </c>
      <c r="AS57" s="67">
        <f t="shared" si="11"/>
        <v>0.12410926365795724</v>
      </c>
      <c r="AT57" s="62"/>
      <c r="AU57" s="54" t="s">
        <v>449</v>
      </c>
      <c r="AV57" s="54" t="s">
        <v>449</v>
      </c>
      <c r="AW57" s="55" t="s">
        <v>449</v>
      </c>
      <c r="AX57" s="54" t="s">
        <v>449</v>
      </c>
      <c r="AY57" s="54" t="s">
        <v>2342</v>
      </c>
      <c r="AZ57" s="54"/>
      <c r="BA57" s="55">
        <f t="shared" si="12"/>
        <v>-23.833790000000022</v>
      </c>
      <c r="BB57" s="55">
        <f t="shared" si="13"/>
        <v>30.166209999999978</v>
      </c>
      <c r="BC57" s="55">
        <f t="shared" si="14"/>
        <v>239.16620999999998</v>
      </c>
      <c r="BD57" s="67">
        <f t="shared" si="15"/>
        <v>0.14202269002375295</v>
      </c>
      <c r="BE57" s="62">
        <f t="shared" si="16"/>
        <v>0.23063279652844743</v>
      </c>
      <c r="BF57" s="62">
        <f t="shared" si="17"/>
        <v>0.5199265434782608</v>
      </c>
      <c r="BG57" s="67">
        <f t="shared" si="18"/>
        <v>0.012147816436407962</v>
      </c>
      <c r="BH57" s="54">
        <v>369369221</v>
      </c>
      <c r="BI57" s="54">
        <f t="shared" si="19"/>
        <v>18887.769533646962</v>
      </c>
      <c r="BJ57" s="174">
        <f t="shared" si="20"/>
        <v>0.0030249514799013492</v>
      </c>
      <c r="BK57" s="55">
        <v>19556</v>
      </c>
      <c r="BL57" s="174">
        <f t="shared" si="21"/>
        <v>0.0030347012093337082</v>
      </c>
      <c r="BM57" s="55">
        <f t="shared" si="22"/>
        <v>99.67872522664267</v>
      </c>
      <c r="BN57" s="174">
        <f t="shared" si="23"/>
        <v>0.002628939510683267</v>
      </c>
      <c r="BO57" s="55">
        <f t="shared" si="24"/>
        <v>86.49814545947841</v>
      </c>
      <c r="BP57" s="174">
        <f t="shared" si="25"/>
        <v>0.007767665642571445</v>
      </c>
      <c r="BQ57" s="55">
        <f t="shared" si="26"/>
        <v>255.57403276164098</v>
      </c>
      <c r="BR57" s="174">
        <f t="shared" si="27"/>
        <v>0</v>
      </c>
      <c r="BS57" s="55">
        <f t="shared" si="28"/>
        <v>0</v>
      </c>
      <c r="BT57" s="174">
        <f t="shared" si="29"/>
        <v>0.0020965532664299893</v>
      </c>
      <c r="BU57" s="55">
        <f t="shared" si="30"/>
        <v>68.9814157633749</v>
      </c>
      <c r="BV57" s="174">
        <f t="shared" si="31"/>
        <v>0.002686133638361587</v>
      </c>
      <c r="BW57" s="174">
        <f t="shared" si="32"/>
        <v>0.003039301590477267</v>
      </c>
      <c r="BX57" s="55">
        <f t="shared" si="33"/>
        <v>88.37996356721476</v>
      </c>
    </row>
    <row r="58" spans="1:76" ht="12">
      <c r="A58" s="11"/>
      <c r="B58" s="26" t="s">
        <v>843</v>
      </c>
      <c r="C58" s="34">
        <v>42006</v>
      </c>
      <c r="D58" s="49" t="s">
        <v>554</v>
      </c>
      <c r="E58" s="112">
        <v>2680</v>
      </c>
      <c r="F58" s="113">
        <v>1876</v>
      </c>
      <c r="G58" s="113">
        <v>1800</v>
      </c>
      <c r="H58" s="113">
        <v>1436</v>
      </c>
      <c r="I58" s="113">
        <v>794</v>
      </c>
      <c r="J58" s="114">
        <v>413</v>
      </c>
      <c r="K58" s="113"/>
      <c r="L58" s="112">
        <v>8999</v>
      </c>
      <c r="M58" s="113">
        <v>6319</v>
      </c>
      <c r="N58" s="113">
        <v>4443</v>
      </c>
      <c r="O58" s="113">
        <v>2643</v>
      </c>
      <c r="P58" s="113">
        <v>1207</v>
      </c>
      <c r="Q58" s="114">
        <v>413</v>
      </c>
      <c r="R58" s="114"/>
      <c r="S58" s="121">
        <v>0.1983600414398131</v>
      </c>
      <c r="T58" s="121">
        <v>0.13928626534705843</v>
      </c>
      <c r="U58" s="121">
        <v>0.09793462208213018</v>
      </c>
      <c r="V58" s="121">
        <v>0.05825820530341438</v>
      </c>
      <c r="W58" s="121">
        <v>0.026605241695505544</v>
      </c>
      <c r="X58" s="121">
        <v>0.009103533405338681</v>
      </c>
      <c r="Y58" s="128"/>
      <c r="Z58" s="187">
        <v>45367</v>
      </c>
      <c r="AA58" s="187">
        <v>2</v>
      </c>
      <c r="AB58" s="57">
        <v>704</v>
      </c>
      <c r="AC58" s="53">
        <v>313</v>
      </c>
      <c r="AD58" s="53">
        <v>262</v>
      </c>
      <c r="AE58" s="55">
        <f t="shared" si="43"/>
        <v>575</v>
      </c>
      <c r="AF58" s="53">
        <v>81</v>
      </c>
      <c r="AG58" s="53"/>
      <c r="AH58" s="55">
        <f>SUM(AF58:AG58)</f>
        <v>81</v>
      </c>
      <c r="AI58" s="86">
        <f t="shared" si="44"/>
        <v>656</v>
      </c>
      <c r="AJ58" s="101">
        <f t="shared" si="45"/>
        <v>0.4771341463414634</v>
      </c>
      <c r="AK58" s="102">
        <f t="shared" si="46"/>
        <v>0.39939024390243905</v>
      </c>
      <c r="AL58" s="67">
        <f t="shared" si="47"/>
        <v>0.8765243902439024</v>
      </c>
      <c r="AM58" s="101">
        <f t="shared" si="48"/>
        <v>0.12347560975609756</v>
      </c>
      <c r="AN58" s="102">
        <f t="shared" si="49"/>
        <v>0</v>
      </c>
      <c r="AO58" s="67">
        <f t="shared" si="50"/>
        <v>0.12347560975609756</v>
      </c>
      <c r="AP58" s="62">
        <f t="shared" si="51"/>
        <v>1</v>
      </c>
      <c r="AQ58" s="62">
        <f t="shared" si="9"/>
        <v>0.9318181818181818</v>
      </c>
      <c r="AR58" s="67">
        <f t="shared" si="10"/>
        <v>0.15845149673643935</v>
      </c>
      <c r="AS58" s="67">
        <f t="shared" si="11"/>
        <v>0.14764798559531847</v>
      </c>
      <c r="AT58" s="62"/>
      <c r="AU58" s="54" t="s">
        <v>449</v>
      </c>
      <c r="AV58" s="54" t="s">
        <v>454</v>
      </c>
      <c r="AW58" s="55" t="s">
        <v>454</v>
      </c>
      <c r="AX58" s="54" t="s">
        <v>454</v>
      </c>
      <c r="AY58" s="54" t="s">
        <v>2093</v>
      </c>
      <c r="AZ58" s="54"/>
      <c r="BA58" s="55">
        <f t="shared" si="12"/>
        <v>-70.9209800000001</v>
      </c>
      <c r="BB58" s="55">
        <f t="shared" si="13"/>
        <v>-22.9209800000001</v>
      </c>
      <c r="BC58" s="55">
        <f t="shared" si="14"/>
        <v>633.0790199999999</v>
      </c>
      <c r="BD58" s="67">
        <f t="shared" si="15"/>
        <v>0.14248908845374744</v>
      </c>
      <c r="BE58" s="62">
        <f t="shared" si="16"/>
        <v>0.2395304653802497</v>
      </c>
      <c r="BF58" s="62">
        <f t="shared" si="17"/>
        <v>0.524506230323115</v>
      </c>
      <c r="BG58" s="67">
        <f t="shared" si="18"/>
        <v>0.013954615028544975</v>
      </c>
      <c r="BH58" s="54">
        <v>857661591</v>
      </c>
      <c r="BI58" s="54">
        <f t="shared" si="19"/>
        <v>19085.441964484402</v>
      </c>
      <c r="BJ58" s="174">
        <f t="shared" si="20"/>
        <v>0.00702382481119074</v>
      </c>
      <c r="BK58" s="55">
        <v>44938</v>
      </c>
      <c r="BL58" s="174">
        <f t="shared" si="21"/>
        <v>0.006973481435111381</v>
      </c>
      <c r="BM58" s="55">
        <f t="shared" si="22"/>
        <v>100.72192600708564</v>
      </c>
      <c r="BN58" s="174">
        <f t="shared" si="23"/>
        <v>0.006958869520333336</v>
      </c>
      <c r="BO58" s="55">
        <f t="shared" si="24"/>
        <v>99.36339809617863</v>
      </c>
      <c r="BP58" s="174">
        <f t="shared" si="25"/>
        <v>0.004695379977972291</v>
      </c>
      <c r="BQ58" s="55">
        <f t="shared" si="26"/>
        <v>67.04377896450904</v>
      </c>
      <c r="BR58" s="174">
        <f t="shared" si="27"/>
        <v>0.01262962514626962</v>
      </c>
      <c r="BS58" s="55">
        <f t="shared" si="28"/>
        <v>180.33424359337386</v>
      </c>
      <c r="BT58" s="174">
        <f t="shared" si="29"/>
        <v>0.007323959410728762</v>
      </c>
      <c r="BU58" s="55">
        <f t="shared" si="30"/>
        <v>104.57639598531183</v>
      </c>
      <c r="BV58" s="174">
        <f t="shared" si="31"/>
        <v>0.008431118022800005</v>
      </c>
      <c r="BW58" s="174">
        <f t="shared" si="32"/>
        <v>0.007003453639535868</v>
      </c>
      <c r="BX58" s="55">
        <f t="shared" si="33"/>
        <v>120.38514791052077</v>
      </c>
    </row>
    <row r="59" spans="1:76" ht="12">
      <c r="A59" s="11"/>
      <c r="B59" s="26" t="s">
        <v>842</v>
      </c>
      <c r="C59" s="34">
        <v>37002</v>
      </c>
      <c r="D59" s="49" t="s">
        <v>555</v>
      </c>
      <c r="E59" s="112">
        <v>368</v>
      </c>
      <c r="F59" s="113">
        <v>292</v>
      </c>
      <c r="G59" s="113">
        <v>290</v>
      </c>
      <c r="H59" s="113">
        <v>275</v>
      </c>
      <c r="I59" s="113">
        <v>199</v>
      </c>
      <c r="J59" s="114">
        <v>101</v>
      </c>
      <c r="K59" s="113"/>
      <c r="L59" s="112">
        <v>1525</v>
      </c>
      <c r="M59" s="113">
        <v>1157</v>
      </c>
      <c r="N59" s="113">
        <v>865</v>
      </c>
      <c r="O59" s="113">
        <v>575</v>
      </c>
      <c r="P59" s="113">
        <v>300</v>
      </c>
      <c r="Q59" s="114">
        <v>101</v>
      </c>
      <c r="R59" s="114"/>
      <c r="S59" s="121">
        <v>0.1821112968712682</v>
      </c>
      <c r="T59" s="121">
        <v>0.1381657511344638</v>
      </c>
      <c r="U59" s="121">
        <v>0.10329591593026033</v>
      </c>
      <c r="V59" s="121">
        <v>0.06866491521375687</v>
      </c>
      <c r="W59" s="121">
        <v>0.03582517315500358</v>
      </c>
      <c r="X59" s="121">
        <v>0.012061141628851206</v>
      </c>
      <c r="Y59" s="128"/>
      <c r="Z59" s="187">
        <v>8374</v>
      </c>
      <c r="AA59" s="187">
        <v>1</v>
      </c>
      <c r="AB59" s="20">
        <v>165</v>
      </c>
      <c r="AC59" s="53"/>
      <c r="AD59" s="53">
        <v>238</v>
      </c>
      <c r="AE59" s="55">
        <f t="shared" si="43"/>
        <v>238</v>
      </c>
      <c r="AF59" s="53"/>
      <c r="AG59" s="53"/>
      <c r="AH59" s="55"/>
      <c r="AI59" s="86">
        <f t="shared" si="44"/>
        <v>238</v>
      </c>
      <c r="AJ59" s="101">
        <f t="shared" si="45"/>
        <v>0</v>
      </c>
      <c r="AK59" s="102">
        <f t="shared" si="46"/>
        <v>1</v>
      </c>
      <c r="AL59" s="67">
        <f t="shared" si="47"/>
        <v>1</v>
      </c>
      <c r="AM59" s="101">
        <f t="shared" si="48"/>
        <v>0</v>
      </c>
      <c r="AN59" s="102">
        <f t="shared" si="49"/>
        <v>0</v>
      </c>
      <c r="AO59" s="67">
        <f t="shared" si="50"/>
        <v>0</v>
      </c>
      <c r="AP59" s="62">
        <f t="shared" si="51"/>
        <v>1</v>
      </c>
      <c r="AQ59" s="62">
        <f t="shared" si="9"/>
        <v>1.4424242424242424</v>
      </c>
      <c r="AR59" s="67">
        <f t="shared" si="10"/>
        <v>0.1907514450867052</v>
      </c>
      <c r="AS59" s="67">
        <f t="shared" si="11"/>
        <v>0.2751445086705202</v>
      </c>
      <c r="AT59" s="62"/>
      <c r="AU59" s="54" t="s">
        <v>430</v>
      </c>
      <c r="AV59" s="54" t="s">
        <v>439</v>
      </c>
      <c r="AW59" s="55" t="s">
        <v>439</v>
      </c>
      <c r="AX59" s="54" t="s">
        <v>439</v>
      </c>
      <c r="AY59" s="54" t="s">
        <v>1799</v>
      </c>
      <c r="AZ59" s="54"/>
      <c r="BA59" s="55">
        <f t="shared" si="12"/>
        <v>-29.633370000000014</v>
      </c>
      <c r="BB59" s="55">
        <f t="shared" si="13"/>
        <v>-102.63337000000001</v>
      </c>
      <c r="BC59" s="55">
        <f t="shared" si="14"/>
        <v>135.36663</v>
      </c>
      <c r="BD59" s="67">
        <f t="shared" si="15"/>
        <v>0.15649321387283235</v>
      </c>
      <c r="BE59" s="62">
        <f t="shared" si="16"/>
        <v>0.2354202260869565</v>
      </c>
      <c r="BF59" s="62">
        <f t="shared" si="17"/>
        <v>0.45122209999999996</v>
      </c>
      <c r="BG59" s="67">
        <f t="shared" si="18"/>
        <v>0.01616510986386434</v>
      </c>
      <c r="BH59" s="54">
        <v>149567883</v>
      </c>
      <c r="BI59" s="54">
        <f t="shared" si="19"/>
        <v>17867.38537809103</v>
      </c>
      <c r="BJ59" s="174">
        <f t="shared" si="20"/>
        <v>0.0012248870866978976</v>
      </c>
      <c r="BK59" s="55">
        <v>8371</v>
      </c>
      <c r="BL59" s="174">
        <f t="shared" si="21"/>
        <v>0.0012990122634144237</v>
      </c>
      <c r="BM59" s="55">
        <f t="shared" si="22"/>
        <v>94.29372771880614</v>
      </c>
      <c r="BN59" s="174">
        <f t="shared" si="23"/>
        <v>0.0014879638809974151</v>
      </c>
      <c r="BO59" s="55">
        <f t="shared" si="24"/>
        <v>115.10315715524932</v>
      </c>
      <c r="BP59" s="174">
        <f t="shared" si="25"/>
        <v>0</v>
      </c>
      <c r="BQ59" s="55">
        <f t="shared" si="26"/>
        <v>0</v>
      </c>
      <c r="BR59" s="174">
        <f t="shared" si="27"/>
        <v>0</v>
      </c>
      <c r="BS59" s="55">
        <f t="shared" si="28"/>
        <v>0</v>
      </c>
      <c r="BT59" s="174">
        <f t="shared" si="29"/>
        <v>0.006653062365471165</v>
      </c>
      <c r="BU59" s="55">
        <f t="shared" si="30"/>
        <v>514.6552902232932</v>
      </c>
      <c r="BV59" s="174">
        <f t="shared" si="31"/>
        <v>0.003058850746076831</v>
      </c>
      <c r="BW59" s="174">
        <f t="shared" si="32"/>
        <v>0.001292722039752978</v>
      </c>
      <c r="BX59" s="55">
        <f t="shared" si="33"/>
        <v>236.62091710460328</v>
      </c>
    </row>
    <row r="60" spans="1:76" ht="12">
      <c r="A60" s="11"/>
      <c r="B60" s="26" t="s">
        <v>840</v>
      </c>
      <c r="C60" s="34">
        <v>13006</v>
      </c>
      <c r="D60" s="49" t="s">
        <v>556</v>
      </c>
      <c r="E60" s="112">
        <v>516</v>
      </c>
      <c r="F60" s="113">
        <v>410</v>
      </c>
      <c r="G60" s="113">
        <v>360</v>
      </c>
      <c r="H60" s="113">
        <v>289</v>
      </c>
      <c r="I60" s="113">
        <v>172</v>
      </c>
      <c r="J60" s="114">
        <v>54</v>
      </c>
      <c r="K60" s="113"/>
      <c r="L60" s="112">
        <v>1801</v>
      </c>
      <c r="M60" s="113">
        <v>1285</v>
      </c>
      <c r="N60" s="113">
        <v>875</v>
      </c>
      <c r="O60" s="113">
        <v>515</v>
      </c>
      <c r="P60" s="113">
        <v>226</v>
      </c>
      <c r="Q60" s="114">
        <v>54</v>
      </c>
      <c r="R60" s="114"/>
      <c r="S60" s="121">
        <v>0.19118895966029725</v>
      </c>
      <c r="T60" s="121">
        <v>0.13641188959660297</v>
      </c>
      <c r="U60" s="121">
        <v>0.09288747346072186</v>
      </c>
      <c r="V60" s="121">
        <v>0.05467091295116773</v>
      </c>
      <c r="W60" s="121">
        <v>0.02399150743099788</v>
      </c>
      <c r="X60" s="121">
        <v>0.005732484076433121</v>
      </c>
      <c r="Y60" s="128"/>
      <c r="Z60" s="187">
        <v>9420</v>
      </c>
      <c r="AA60" s="187">
        <v>1</v>
      </c>
      <c r="AB60" s="58">
        <v>126</v>
      </c>
      <c r="AC60" s="53"/>
      <c r="AD60" s="53">
        <v>55</v>
      </c>
      <c r="AE60" s="55">
        <f t="shared" si="43"/>
        <v>55</v>
      </c>
      <c r="AF60" s="53"/>
      <c r="AG60" s="53">
        <v>60</v>
      </c>
      <c r="AH60" s="55">
        <f>SUM(AF60:AG60)</f>
        <v>60</v>
      </c>
      <c r="AI60" s="86">
        <f t="shared" si="44"/>
        <v>115</v>
      </c>
      <c r="AJ60" s="101">
        <f t="shared" si="45"/>
        <v>0</v>
      </c>
      <c r="AK60" s="102">
        <f t="shared" si="46"/>
        <v>0.4782608695652174</v>
      </c>
      <c r="AL60" s="67">
        <f t="shared" si="47"/>
        <v>0.4782608695652174</v>
      </c>
      <c r="AM60" s="101">
        <f t="shared" si="48"/>
        <v>0</v>
      </c>
      <c r="AN60" s="102">
        <f t="shared" si="49"/>
        <v>0.5217391304347826</v>
      </c>
      <c r="AO60" s="67">
        <f t="shared" si="50"/>
        <v>0.5217391304347826</v>
      </c>
      <c r="AP60" s="62">
        <f t="shared" si="51"/>
        <v>1</v>
      </c>
      <c r="AQ60" s="62">
        <f t="shared" si="9"/>
        <v>0.9126984126984127</v>
      </c>
      <c r="AR60" s="67">
        <f t="shared" si="10"/>
        <v>0.144</v>
      </c>
      <c r="AS60" s="67">
        <f t="shared" si="11"/>
        <v>0.13142857142857142</v>
      </c>
      <c r="AT60" s="62"/>
      <c r="AU60" s="54" t="s">
        <v>2175</v>
      </c>
      <c r="AV60" s="54" t="s">
        <v>1366</v>
      </c>
      <c r="AW60" s="55" t="s">
        <v>1366</v>
      </c>
      <c r="AX60" s="54" t="s">
        <v>1366</v>
      </c>
      <c r="AY60" s="54" t="s">
        <v>1366</v>
      </c>
      <c r="AZ60" s="54"/>
      <c r="BA60" s="55">
        <f t="shared" si="12"/>
        <v>-5.406540000000007</v>
      </c>
      <c r="BB60" s="55">
        <f t="shared" si="13"/>
        <v>5.593459999999993</v>
      </c>
      <c r="BC60" s="55">
        <f t="shared" si="14"/>
        <v>120.59346</v>
      </c>
      <c r="BD60" s="67">
        <f t="shared" si="15"/>
        <v>0.13782109714285715</v>
      </c>
      <c r="BE60" s="62">
        <f t="shared" si="16"/>
        <v>0.23416205825242717</v>
      </c>
      <c r="BF60" s="62">
        <f t="shared" si="17"/>
        <v>0.5335993805309734</v>
      </c>
      <c r="BG60" s="67">
        <f t="shared" si="18"/>
        <v>0.012801853503184713</v>
      </c>
      <c r="BH60" s="54">
        <v>170204232</v>
      </c>
      <c r="BI60" s="54">
        <f t="shared" si="19"/>
        <v>18106.83319148936</v>
      </c>
      <c r="BJ60" s="174">
        <f t="shared" si="20"/>
        <v>0.0013938885922329532</v>
      </c>
      <c r="BK60" s="55">
        <v>9400</v>
      </c>
      <c r="BL60" s="174">
        <f t="shared" si="21"/>
        <v>0.001458692542837843</v>
      </c>
      <c r="BM60" s="55">
        <f t="shared" si="22"/>
        <v>95.55739481064217</v>
      </c>
      <c r="BN60" s="174">
        <f t="shared" si="23"/>
        <v>0.0013255756811298809</v>
      </c>
      <c r="BO60" s="55">
        <f t="shared" si="24"/>
        <v>91.15519585483935</v>
      </c>
      <c r="BP60" s="174">
        <f t="shared" si="25"/>
        <v>0.0034780592429424382</v>
      </c>
      <c r="BQ60" s="55">
        <f t="shared" si="26"/>
        <v>239.17394985317938</v>
      </c>
      <c r="BR60" s="174">
        <f t="shared" si="27"/>
        <v>0</v>
      </c>
      <c r="BS60" s="55">
        <f t="shared" si="28"/>
        <v>0</v>
      </c>
      <c r="BT60" s="174">
        <f t="shared" si="29"/>
        <v>0.001537472395381992</v>
      </c>
      <c r="BU60" s="55">
        <f t="shared" si="30"/>
        <v>105.72659058062683</v>
      </c>
      <c r="BV60" s="174">
        <f t="shared" si="31"/>
        <v>0.0014780161168018301</v>
      </c>
      <c r="BW60" s="174">
        <f t="shared" si="32"/>
        <v>0.0014541965147448117</v>
      </c>
      <c r="BX60" s="55">
        <f t="shared" si="33"/>
        <v>101.63799058899534</v>
      </c>
    </row>
    <row r="61" spans="1:76" ht="12">
      <c r="A61" s="11"/>
      <c r="B61" s="26" t="s">
        <v>843</v>
      </c>
      <c r="C61" s="34">
        <v>44013</v>
      </c>
      <c r="D61" s="49" t="s">
        <v>557</v>
      </c>
      <c r="E61" s="112">
        <v>1067</v>
      </c>
      <c r="F61" s="113">
        <v>801</v>
      </c>
      <c r="G61" s="113">
        <v>798</v>
      </c>
      <c r="H61" s="113">
        <v>613</v>
      </c>
      <c r="I61" s="113">
        <v>352</v>
      </c>
      <c r="J61" s="114">
        <v>193</v>
      </c>
      <c r="K61" s="113"/>
      <c r="L61" s="112">
        <v>3824</v>
      </c>
      <c r="M61" s="113">
        <v>2757</v>
      </c>
      <c r="N61" s="113">
        <v>1956</v>
      </c>
      <c r="O61" s="113">
        <v>1158</v>
      </c>
      <c r="P61" s="113">
        <v>545</v>
      </c>
      <c r="Q61" s="114">
        <v>193</v>
      </c>
      <c r="R61" s="114"/>
      <c r="S61" s="121">
        <v>0.21402585772653496</v>
      </c>
      <c r="T61" s="121">
        <v>0.15430682263390608</v>
      </c>
      <c r="U61" s="121">
        <v>0.10947556948564392</v>
      </c>
      <c r="V61" s="121">
        <v>0.0648122236525438</v>
      </c>
      <c r="W61" s="121">
        <v>0.030503162254435553</v>
      </c>
      <c r="X61" s="121">
        <v>0.010802037275423965</v>
      </c>
      <c r="Y61" s="128"/>
      <c r="Z61" s="187">
        <v>17867</v>
      </c>
      <c r="AA61" s="187">
        <v>1</v>
      </c>
      <c r="AB61" s="57">
        <v>276</v>
      </c>
      <c r="AC61" s="53">
        <v>101</v>
      </c>
      <c r="AD61" s="53"/>
      <c r="AE61" s="55">
        <f t="shared" si="43"/>
        <v>101</v>
      </c>
      <c r="AF61" s="53"/>
      <c r="AG61" s="53">
        <v>108</v>
      </c>
      <c r="AH61" s="55">
        <f>SUM(AF61:AG61)</f>
        <v>108</v>
      </c>
      <c r="AI61" s="86">
        <f t="shared" si="44"/>
        <v>209</v>
      </c>
      <c r="AJ61" s="101">
        <f t="shared" si="45"/>
        <v>0.48325358851674644</v>
      </c>
      <c r="AK61" s="102">
        <f t="shared" si="46"/>
        <v>0</v>
      </c>
      <c r="AL61" s="67">
        <f t="shared" si="47"/>
        <v>0.48325358851674644</v>
      </c>
      <c r="AM61" s="101">
        <f t="shared" si="48"/>
        <v>0</v>
      </c>
      <c r="AN61" s="102">
        <f t="shared" si="49"/>
        <v>0.5167464114832536</v>
      </c>
      <c r="AO61" s="67">
        <f t="shared" si="50"/>
        <v>0.5167464114832536</v>
      </c>
      <c r="AP61" s="62">
        <f t="shared" si="51"/>
        <v>1</v>
      </c>
      <c r="AQ61" s="62">
        <f t="shared" si="9"/>
        <v>0.7572463768115942</v>
      </c>
      <c r="AR61" s="67">
        <f t="shared" si="10"/>
        <v>0.1411042944785276</v>
      </c>
      <c r="AS61" s="67">
        <f t="shared" si="11"/>
        <v>0.10685071574642127</v>
      </c>
      <c r="AT61" s="62"/>
      <c r="AU61" s="54" t="s">
        <v>464</v>
      </c>
      <c r="AV61" s="54" t="s">
        <v>464</v>
      </c>
      <c r="AW61" s="55" t="s">
        <v>464</v>
      </c>
      <c r="AX61" s="54" t="s">
        <v>462</v>
      </c>
      <c r="AY61" s="54" t="s">
        <v>2074</v>
      </c>
      <c r="AZ61" s="54"/>
      <c r="BA61" s="55">
        <f t="shared" si="12"/>
        <v>3.4233600000000024</v>
      </c>
      <c r="BB61" s="55">
        <f t="shared" si="13"/>
        <v>70.42336</v>
      </c>
      <c r="BC61" s="55">
        <f t="shared" si="14"/>
        <v>279.42336</v>
      </c>
      <c r="BD61" s="67">
        <f t="shared" si="15"/>
        <v>0.14285447852760735</v>
      </c>
      <c r="BE61" s="62">
        <f t="shared" si="16"/>
        <v>0.24129823834196892</v>
      </c>
      <c r="BF61" s="62">
        <f t="shared" si="17"/>
        <v>0.5127034128440368</v>
      </c>
      <c r="BG61" s="67">
        <f t="shared" si="18"/>
        <v>0.015639075390384508</v>
      </c>
      <c r="BH61" s="54">
        <v>395594343</v>
      </c>
      <c r="BI61" s="54">
        <f t="shared" si="19"/>
        <v>22182.03112033195</v>
      </c>
      <c r="BJ61" s="174">
        <f t="shared" si="20"/>
        <v>0.0032397222758808373</v>
      </c>
      <c r="BK61" s="55">
        <v>17834</v>
      </c>
      <c r="BL61" s="174">
        <f t="shared" si="21"/>
        <v>0.002767481149890435</v>
      </c>
      <c r="BM61" s="55">
        <f t="shared" si="22"/>
        <v>117.0639328838463</v>
      </c>
      <c r="BN61" s="174">
        <f t="shared" si="23"/>
        <v>0.0030714502325051452</v>
      </c>
      <c r="BO61" s="55">
        <f t="shared" si="24"/>
        <v>111.35754520581385</v>
      </c>
      <c r="BP61" s="174">
        <f t="shared" si="25"/>
        <v>0.006260506637296388</v>
      </c>
      <c r="BQ61" s="55">
        <f t="shared" si="26"/>
        <v>226.97898324903502</v>
      </c>
      <c r="BR61" s="174">
        <f t="shared" si="27"/>
        <v>0.004075374248476779</v>
      </c>
      <c r="BS61" s="55">
        <f t="shared" si="28"/>
        <v>147.75550236905954</v>
      </c>
      <c r="BT61" s="174">
        <f t="shared" si="29"/>
        <v>0</v>
      </c>
      <c r="BU61" s="55">
        <f t="shared" si="30"/>
        <v>0</v>
      </c>
      <c r="BV61" s="174">
        <f t="shared" si="31"/>
        <v>0.002686133638361587</v>
      </c>
      <c r="BW61" s="174">
        <f t="shared" si="32"/>
        <v>0.002758187805620547</v>
      </c>
      <c r="BX61" s="55">
        <f t="shared" si="33"/>
        <v>97.38762650200505</v>
      </c>
    </row>
    <row r="62" spans="1:76" ht="12">
      <c r="A62" s="11"/>
      <c r="B62" s="26" t="s">
        <v>844</v>
      </c>
      <c r="C62" s="34">
        <v>71011</v>
      </c>
      <c r="D62" s="49" t="s">
        <v>558</v>
      </c>
      <c r="E62" s="112">
        <v>1088</v>
      </c>
      <c r="F62" s="113">
        <v>820</v>
      </c>
      <c r="G62" s="113">
        <v>703</v>
      </c>
      <c r="H62" s="113">
        <v>472</v>
      </c>
      <c r="I62" s="113">
        <v>233</v>
      </c>
      <c r="J62" s="114">
        <v>95</v>
      </c>
      <c r="K62" s="113"/>
      <c r="L62" s="112">
        <v>3411</v>
      </c>
      <c r="M62" s="113">
        <v>2323</v>
      </c>
      <c r="N62" s="113">
        <v>1503</v>
      </c>
      <c r="O62" s="113">
        <v>800</v>
      </c>
      <c r="P62" s="113">
        <v>328</v>
      </c>
      <c r="Q62" s="114">
        <v>95</v>
      </c>
      <c r="R62" s="114"/>
      <c r="S62" s="121">
        <v>0.1804189146302761</v>
      </c>
      <c r="T62" s="121">
        <v>0.12287104622871046</v>
      </c>
      <c r="U62" s="121">
        <v>0.07949857188194225</v>
      </c>
      <c r="V62" s="121">
        <v>0.042314609118798266</v>
      </c>
      <c r="W62" s="121">
        <v>0.01734898973870729</v>
      </c>
      <c r="X62" s="121">
        <v>0.005024859832857294</v>
      </c>
      <c r="Y62" s="128"/>
      <c r="Z62" s="187">
        <v>18906</v>
      </c>
      <c r="AA62" s="187">
        <v>1</v>
      </c>
      <c r="AB62" s="57">
        <v>241</v>
      </c>
      <c r="AC62" s="53">
        <v>85</v>
      </c>
      <c r="AD62" s="53"/>
      <c r="AE62" s="55">
        <f t="shared" si="43"/>
        <v>85</v>
      </c>
      <c r="AF62" s="53"/>
      <c r="AG62" s="53"/>
      <c r="AH62" s="55"/>
      <c r="AI62" s="86">
        <f t="shared" si="44"/>
        <v>85</v>
      </c>
      <c r="AJ62" s="101">
        <f t="shared" si="45"/>
        <v>1</v>
      </c>
      <c r="AK62" s="102">
        <f t="shared" si="46"/>
        <v>0</v>
      </c>
      <c r="AL62" s="67">
        <f t="shared" si="47"/>
        <v>1</v>
      </c>
      <c r="AM62" s="101">
        <f t="shared" si="48"/>
        <v>0</v>
      </c>
      <c r="AN62" s="102">
        <f t="shared" si="49"/>
        <v>0</v>
      </c>
      <c r="AO62" s="67">
        <f t="shared" si="50"/>
        <v>0</v>
      </c>
      <c r="AP62" s="62">
        <f t="shared" si="51"/>
        <v>1</v>
      </c>
      <c r="AQ62" s="62">
        <f t="shared" si="9"/>
        <v>0.35269709543568467</v>
      </c>
      <c r="AR62" s="67">
        <f t="shared" si="10"/>
        <v>0.1603459747172322</v>
      </c>
      <c r="AS62" s="67">
        <f t="shared" si="11"/>
        <v>0.056553559547571526</v>
      </c>
      <c r="AT62" s="62"/>
      <c r="AU62" s="54" t="s">
        <v>476</v>
      </c>
      <c r="AV62" s="54" t="s">
        <v>476</v>
      </c>
      <c r="AW62" s="55" t="s">
        <v>476</v>
      </c>
      <c r="AX62" s="54" t="s">
        <v>474</v>
      </c>
      <c r="AY62" s="54" t="s">
        <v>1117</v>
      </c>
      <c r="AZ62" s="54"/>
      <c r="BA62" s="55">
        <f t="shared" si="12"/>
        <v>-44.34199000000001</v>
      </c>
      <c r="BB62" s="55">
        <f t="shared" si="13"/>
        <v>111.65800999999999</v>
      </c>
      <c r="BC62" s="55">
        <f t="shared" si="14"/>
        <v>196.65801</v>
      </c>
      <c r="BD62" s="67">
        <f t="shared" si="15"/>
        <v>0.13084365269461076</v>
      </c>
      <c r="BE62" s="62">
        <f t="shared" si="16"/>
        <v>0.24582251249999998</v>
      </c>
      <c r="BF62" s="62">
        <f t="shared" si="17"/>
        <v>0.5995671036585366</v>
      </c>
      <c r="BG62" s="67">
        <f t="shared" si="18"/>
        <v>0.0104018835290384</v>
      </c>
      <c r="BH62" s="54">
        <v>364825836</v>
      </c>
      <c r="BI62" s="54">
        <f t="shared" si="19"/>
        <v>19450.116543157223</v>
      </c>
      <c r="BJ62" s="174">
        <f t="shared" si="20"/>
        <v>0.002987743400835358</v>
      </c>
      <c r="BK62" s="55">
        <v>18757</v>
      </c>
      <c r="BL62" s="174">
        <f t="shared" si="21"/>
        <v>0.0029107123431924915</v>
      </c>
      <c r="BM62" s="55">
        <f t="shared" si="22"/>
        <v>102.646467550221</v>
      </c>
      <c r="BN62" s="174">
        <f t="shared" si="23"/>
        <v>0.002161685016379801</v>
      </c>
      <c r="BO62" s="55">
        <f t="shared" si="24"/>
        <v>74.06628501980927</v>
      </c>
      <c r="BP62" s="174">
        <f t="shared" si="25"/>
        <v>0</v>
      </c>
      <c r="BQ62" s="55">
        <f t="shared" si="26"/>
        <v>0</v>
      </c>
      <c r="BR62" s="174">
        <f t="shared" si="27"/>
        <v>0.0034297704071339224</v>
      </c>
      <c r="BS62" s="55">
        <f t="shared" si="28"/>
        <v>117.5149712388329</v>
      </c>
      <c r="BT62" s="174">
        <f t="shared" si="29"/>
        <v>0</v>
      </c>
      <c r="BU62" s="55">
        <f t="shared" si="30"/>
        <v>0</v>
      </c>
      <c r="BV62" s="174">
        <f t="shared" si="31"/>
        <v>0.0010924466950274396</v>
      </c>
      <c r="BW62" s="174">
        <f t="shared" si="32"/>
        <v>0.0029185816674910203</v>
      </c>
      <c r="BX62" s="55">
        <f t="shared" si="33"/>
        <v>37.43073929353395</v>
      </c>
    </row>
    <row r="63" spans="1:76" ht="12">
      <c r="A63" s="11"/>
      <c r="B63" s="26" t="s">
        <v>841</v>
      </c>
      <c r="C63" s="34">
        <v>24020</v>
      </c>
      <c r="D63" s="49" t="s">
        <v>559</v>
      </c>
      <c r="E63" s="112">
        <v>1442</v>
      </c>
      <c r="F63" s="113">
        <v>1141</v>
      </c>
      <c r="G63" s="113">
        <v>976</v>
      </c>
      <c r="H63" s="113">
        <v>729</v>
      </c>
      <c r="I63" s="113">
        <v>439</v>
      </c>
      <c r="J63" s="114">
        <v>178</v>
      </c>
      <c r="K63" s="113"/>
      <c r="L63" s="112">
        <v>4905</v>
      </c>
      <c r="M63" s="113">
        <v>3463</v>
      </c>
      <c r="N63" s="113">
        <v>2322</v>
      </c>
      <c r="O63" s="113">
        <v>1346</v>
      </c>
      <c r="P63" s="113">
        <v>617</v>
      </c>
      <c r="Q63" s="114">
        <v>178</v>
      </c>
      <c r="R63" s="114"/>
      <c r="S63" s="121">
        <v>0.20838643894978334</v>
      </c>
      <c r="T63" s="121">
        <v>0.14712379981306822</v>
      </c>
      <c r="U63" s="121">
        <v>0.0986489931175121</v>
      </c>
      <c r="V63" s="121">
        <v>0.057184127793355424</v>
      </c>
      <c r="W63" s="121">
        <v>0.026212932279717903</v>
      </c>
      <c r="X63" s="121">
        <v>0.007562239782479395</v>
      </c>
      <c r="Y63" s="128"/>
      <c r="Z63" s="187">
        <v>23538</v>
      </c>
      <c r="AA63" s="187">
        <v>2</v>
      </c>
      <c r="AB63" s="57">
        <v>359</v>
      </c>
      <c r="AC63" s="53"/>
      <c r="AD63" s="53">
        <v>148</v>
      </c>
      <c r="AE63" s="55">
        <f aca="true" t="shared" si="53" ref="AE63:AE94">SUM(AC63:AD63)</f>
        <v>148</v>
      </c>
      <c r="AF63" s="53"/>
      <c r="AG63" s="53">
        <v>51</v>
      </c>
      <c r="AH63" s="55">
        <f>SUM(AF63:AG63)</f>
        <v>51</v>
      </c>
      <c r="AI63" s="86">
        <f aca="true" t="shared" si="54" ref="AI63:AI94">AE63+AH63</f>
        <v>199</v>
      </c>
      <c r="AJ63" s="101">
        <f aca="true" t="shared" si="55" ref="AJ63:AJ94">AC63/$AI63</f>
        <v>0</v>
      </c>
      <c r="AK63" s="102">
        <f aca="true" t="shared" si="56" ref="AK63:AK94">AD63/$AI63</f>
        <v>0.7437185929648241</v>
      </c>
      <c r="AL63" s="67">
        <f aca="true" t="shared" si="57" ref="AL63:AL94">AE63/$AI63</f>
        <v>0.7437185929648241</v>
      </c>
      <c r="AM63" s="101">
        <f aca="true" t="shared" si="58" ref="AM63:AM94">AF63/$AI63</f>
        <v>0</v>
      </c>
      <c r="AN63" s="102">
        <f aca="true" t="shared" si="59" ref="AN63:AN94">AG63/$AI63</f>
        <v>0.2562814070351759</v>
      </c>
      <c r="AO63" s="67">
        <f aca="true" t="shared" si="60" ref="AO63:AO94">AH63/$AI63</f>
        <v>0.2562814070351759</v>
      </c>
      <c r="AP63" s="62">
        <f aca="true" t="shared" si="61" ref="AP63:AP94">AI63/$AI63</f>
        <v>1</v>
      </c>
      <c r="AQ63" s="62">
        <f t="shared" si="9"/>
        <v>0.5543175487465181</v>
      </c>
      <c r="AR63" s="67">
        <f t="shared" si="10"/>
        <v>0.15460809646856158</v>
      </c>
      <c r="AS63" s="67">
        <f t="shared" si="11"/>
        <v>0.08570198105081826</v>
      </c>
      <c r="AT63" s="62"/>
      <c r="AU63" s="54" t="s">
        <v>417</v>
      </c>
      <c r="AV63" s="54" t="s">
        <v>413</v>
      </c>
      <c r="AW63" s="55" t="s">
        <v>413</v>
      </c>
      <c r="AX63" s="54" t="s">
        <v>413</v>
      </c>
      <c r="AY63" s="54" t="s">
        <v>2268</v>
      </c>
      <c r="AZ63" s="54"/>
      <c r="BA63" s="55">
        <f t="shared" si="12"/>
        <v>-34.13684000000006</v>
      </c>
      <c r="BB63" s="55">
        <f t="shared" si="13"/>
        <v>125.86315999999994</v>
      </c>
      <c r="BC63" s="55">
        <f t="shared" si="14"/>
        <v>324.86315999999994</v>
      </c>
      <c r="BD63" s="67">
        <f t="shared" si="15"/>
        <v>0.13990661498708007</v>
      </c>
      <c r="BE63" s="62">
        <f t="shared" si="16"/>
        <v>0.2413545022288261</v>
      </c>
      <c r="BF63" s="62">
        <f t="shared" si="17"/>
        <v>0.5265205186385736</v>
      </c>
      <c r="BG63" s="67">
        <f t="shared" si="18"/>
        <v>0.013801646698954879</v>
      </c>
      <c r="BH63" s="54">
        <v>456193147</v>
      </c>
      <c r="BI63" s="54">
        <f t="shared" si="19"/>
        <v>19471.30253105126</v>
      </c>
      <c r="BJ63" s="174">
        <f t="shared" si="20"/>
        <v>0.0037359965494756365</v>
      </c>
      <c r="BK63" s="55">
        <v>23429</v>
      </c>
      <c r="BL63" s="174">
        <f t="shared" si="21"/>
        <v>0.0036357135729944492</v>
      </c>
      <c r="BM63" s="55">
        <f t="shared" si="22"/>
        <v>102.75827494294585</v>
      </c>
      <c r="BN63" s="174">
        <f t="shared" si="23"/>
        <v>0.0035709291746916076</v>
      </c>
      <c r="BO63" s="55">
        <f t="shared" si="24"/>
        <v>98.2741919089727</v>
      </c>
      <c r="BP63" s="174">
        <f t="shared" si="25"/>
        <v>0.0029563503565010725</v>
      </c>
      <c r="BQ63" s="55">
        <f t="shared" si="26"/>
        <v>81.36060058095026</v>
      </c>
      <c r="BR63" s="174">
        <f t="shared" si="27"/>
        <v>0</v>
      </c>
      <c r="BS63" s="55">
        <f t="shared" si="28"/>
        <v>0</v>
      </c>
      <c r="BT63" s="174">
        <f t="shared" si="29"/>
        <v>0.004137198445755178</v>
      </c>
      <c r="BU63" s="55">
        <f t="shared" si="30"/>
        <v>113.8582744528281</v>
      </c>
      <c r="BV63" s="174">
        <f t="shared" si="31"/>
        <v>0.0025576104977701234</v>
      </c>
      <c r="BW63" s="174">
        <f t="shared" si="32"/>
        <v>0.0036336388072254117</v>
      </c>
      <c r="BX63" s="55">
        <f t="shared" si="33"/>
        <v>70.38703166325642</v>
      </c>
    </row>
    <row r="64" spans="1:76" ht="12">
      <c r="A64" s="11"/>
      <c r="B64" s="26" t="s">
        <v>842</v>
      </c>
      <c r="C64" s="34">
        <v>32003</v>
      </c>
      <c r="D64" s="49" t="s">
        <v>560</v>
      </c>
      <c r="E64" s="112">
        <v>852</v>
      </c>
      <c r="F64" s="113">
        <v>791</v>
      </c>
      <c r="G64" s="113">
        <v>722</v>
      </c>
      <c r="H64" s="113">
        <v>534</v>
      </c>
      <c r="I64" s="113">
        <v>369</v>
      </c>
      <c r="J64" s="114">
        <v>206</v>
      </c>
      <c r="K64" s="113"/>
      <c r="L64" s="112">
        <v>3474</v>
      </c>
      <c r="M64" s="113">
        <v>2622</v>
      </c>
      <c r="N64" s="113">
        <v>1831</v>
      </c>
      <c r="O64" s="113">
        <v>1109</v>
      </c>
      <c r="P64" s="113">
        <v>575</v>
      </c>
      <c r="Q64" s="114">
        <v>206</v>
      </c>
      <c r="R64" s="114"/>
      <c r="S64" s="121">
        <v>0.20989668297988037</v>
      </c>
      <c r="T64" s="121">
        <v>0.15841943085009969</v>
      </c>
      <c r="U64" s="121">
        <v>0.11062775663101927</v>
      </c>
      <c r="V64" s="121">
        <v>0.06700501480273095</v>
      </c>
      <c r="W64" s="121">
        <v>0.03474110325660081</v>
      </c>
      <c r="X64" s="121">
        <v>0.012446377862364811</v>
      </c>
      <c r="Y64" s="128"/>
      <c r="Z64" s="187">
        <v>16551</v>
      </c>
      <c r="AA64" s="187">
        <v>1</v>
      </c>
      <c r="AB64" s="20">
        <v>278</v>
      </c>
      <c r="AC64" s="53">
        <v>100</v>
      </c>
      <c r="AD64" s="53">
        <v>93</v>
      </c>
      <c r="AE64" s="55">
        <f t="shared" si="53"/>
        <v>193</v>
      </c>
      <c r="AF64" s="53"/>
      <c r="AG64" s="53"/>
      <c r="AH64" s="55"/>
      <c r="AI64" s="86">
        <f t="shared" si="54"/>
        <v>193</v>
      </c>
      <c r="AJ64" s="101">
        <f t="shared" si="55"/>
        <v>0.5181347150259067</v>
      </c>
      <c r="AK64" s="102">
        <f t="shared" si="56"/>
        <v>0.48186528497409326</v>
      </c>
      <c r="AL64" s="67">
        <f t="shared" si="57"/>
        <v>1</v>
      </c>
      <c r="AM64" s="101">
        <f t="shared" si="58"/>
        <v>0</v>
      </c>
      <c r="AN64" s="102">
        <f t="shared" si="59"/>
        <v>0</v>
      </c>
      <c r="AO64" s="67">
        <f t="shared" si="60"/>
        <v>0</v>
      </c>
      <c r="AP64" s="62">
        <f t="shared" si="61"/>
        <v>1</v>
      </c>
      <c r="AQ64" s="62">
        <f t="shared" si="9"/>
        <v>0.6942446043165468</v>
      </c>
      <c r="AR64" s="67">
        <f t="shared" si="10"/>
        <v>0.15182960131075915</v>
      </c>
      <c r="AS64" s="67">
        <f t="shared" si="11"/>
        <v>0.10540688148552703</v>
      </c>
      <c r="AT64" s="62"/>
      <c r="AU64" s="54" t="s">
        <v>446</v>
      </c>
      <c r="AV64" s="54" t="s">
        <v>446</v>
      </c>
      <c r="AW64" s="55" t="s">
        <v>427</v>
      </c>
      <c r="AX64" s="54" t="s">
        <v>427</v>
      </c>
      <c r="AY64" s="54" t="s">
        <v>2231</v>
      </c>
      <c r="AZ64" s="54"/>
      <c r="BA64" s="55">
        <f t="shared" si="12"/>
        <v>-5.591540000000009</v>
      </c>
      <c r="BB64" s="55">
        <f t="shared" si="13"/>
        <v>79.40845999999999</v>
      </c>
      <c r="BC64" s="55">
        <f t="shared" si="14"/>
        <v>272.40846</v>
      </c>
      <c r="BD64" s="67">
        <f t="shared" si="15"/>
        <v>0.14877578372474057</v>
      </c>
      <c r="BE64" s="62">
        <f t="shared" si="16"/>
        <v>0.24563431920649234</v>
      </c>
      <c r="BF64" s="62">
        <f t="shared" si="17"/>
        <v>0.4737538434782608</v>
      </c>
      <c r="BG64" s="67">
        <f t="shared" si="18"/>
        <v>0.01645873119448976</v>
      </c>
      <c r="BH64" s="54">
        <v>279328739</v>
      </c>
      <c r="BI64" s="54">
        <f t="shared" si="19"/>
        <v>16913.638449894035</v>
      </c>
      <c r="BJ64" s="174">
        <f t="shared" si="20"/>
        <v>0.002287564405419226</v>
      </c>
      <c r="BK64" s="55">
        <v>16515</v>
      </c>
      <c r="BL64" s="174">
        <f t="shared" si="21"/>
        <v>0.002562798653719891</v>
      </c>
      <c r="BM64" s="55">
        <f t="shared" si="22"/>
        <v>89.26040296216155</v>
      </c>
      <c r="BN64" s="174">
        <f t="shared" si="23"/>
        <v>0.002994341732213686</v>
      </c>
      <c r="BO64" s="55">
        <f t="shared" si="24"/>
        <v>117.19387861942327</v>
      </c>
      <c r="BP64" s="174">
        <f t="shared" si="25"/>
        <v>0</v>
      </c>
      <c r="BQ64" s="55">
        <f t="shared" si="26"/>
        <v>0</v>
      </c>
      <c r="BR64" s="174">
        <f t="shared" si="27"/>
        <v>0.00403502400839285</v>
      </c>
      <c r="BS64" s="55">
        <f t="shared" si="28"/>
        <v>157.92456444724328</v>
      </c>
      <c r="BT64" s="174">
        <f t="shared" si="29"/>
        <v>0.0025997260503731866</v>
      </c>
      <c r="BU64" s="55">
        <f t="shared" si="30"/>
        <v>101.74923453574787</v>
      </c>
      <c r="BV64" s="174">
        <f t="shared" si="31"/>
        <v>0.0024804966134152453</v>
      </c>
      <c r="BW64" s="174">
        <f t="shared" si="32"/>
        <v>0.0025550325388048172</v>
      </c>
      <c r="BX64" s="55">
        <f t="shared" si="33"/>
        <v>97.08277979800452</v>
      </c>
    </row>
    <row r="65" spans="1:76" ht="12">
      <c r="A65" s="11"/>
      <c r="B65" s="26" t="s">
        <v>841</v>
      </c>
      <c r="C65" s="34">
        <v>23016</v>
      </c>
      <c r="D65" s="49" t="s">
        <v>561</v>
      </c>
      <c r="E65" s="112">
        <v>2156</v>
      </c>
      <c r="F65" s="113">
        <v>1871</v>
      </c>
      <c r="G65" s="113">
        <v>1671</v>
      </c>
      <c r="H65" s="113">
        <v>1534</v>
      </c>
      <c r="I65" s="113">
        <v>927</v>
      </c>
      <c r="J65" s="114">
        <v>443</v>
      </c>
      <c r="K65" s="113"/>
      <c r="L65" s="112">
        <v>8602</v>
      </c>
      <c r="M65" s="113">
        <v>6446</v>
      </c>
      <c r="N65" s="113">
        <v>4575</v>
      </c>
      <c r="O65" s="113">
        <v>2904</v>
      </c>
      <c r="P65" s="113">
        <v>1370</v>
      </c>
      <c r="Q65" s="114">
        <v>443</v>
      </c>
      <c r="R65" s="114"/>
      <c r="S65" s="121">
        <v>0.20752714113389625</v>
      </c>
      <c r="T65" s="121">
        <v>0.1555126658624849</v>
      </c>
      <c r="U65" s="121">
        <v>0.11037394451145958</v>
      </c>
      <c r="V65" s="121">
        <v>0.07006031363088058</v>
      </c>
      <c r="W65" s="121">
        <v>0.033051869722557296</v>
      </c>
      <c r="X65" s="121">
        <v>0.0106875753920386</v>
      </c>
      <c r="Y65" s="128"/>
      <c r="Z65" s="187">
        <v>41450</v>
      </c>
      <c r="AA65" s="187">
        <v>2</v>
      </c>
      <c r="AB65" s="57">
        <v>697</v>
      </c>
      <c r="AC65" s="53">
        <v>98</v>
      </c>
      <c r="AD65" s="53">
        <v>119</v>
      </c>
      <c r="AE65" s="55">
        <f t="shared" si="53"/>
        <v>217</v>
      </c>
      <c r="AF65" s="53">
        <v>94</v>
      </c>
      <c r="AG65" s="53">
        <v>289</v>
      </c>
      <c r="AH65" s="55">
        <f>SUM(AF65:AG65)</f>
        <v>383</v>
      </c>
      <c r="AI65" s="86">
        <f t="shared" si="54"/>
        <v>600</v>
      </c>
      <c r="AJ65" s="101">
        <f t="shared" si="55"/>
        <v>0.16333333333333333</v>
      </c>
      <c r="AK65" s="102">
        <f t="shared" si="56"/>
        <v>0.19833333333333333</v>
      </c>
      <c r="AL65" s="67">
        <f t="shared" si="57"/>
        <v>0.3616666666666667</v>
      </c>
      <c r="AM65" s="101">
        <f t="shared" si="58"/>
        <v>0.15666666666666668</v>
      </c>
      <c r="AN65" s="102">
        <f t="shared" si="59"/>
        <v>0.4816666666666667</v>
      </c>
      <c r="AO65" s="67">
        <f t="shared" si="60"/>
        <v>0.6383333333333333</v>
      </c>
      <c r="AP65" s="62">
        <f t="shared" si="61"/>
        <v>1</v>
      </c>
      <c r="AQ65" s="62">
        <f t="shared" si="9"/>
        <v>0.860832137733142</v>
      </c>
      <c r="AR65" s="67">
        <f t="shared" si="10"/>
        <v>0.1523497267759563</v>
      </c>
      <c r="AS65" s="67">
        <f t="shared" si="11"/>
        <v>0.13114754098360656</v>
      </c>
      <c r="AT65" s="62"/>
      <c r="AU65" s="54" t="s">
        <v>493</v>
      </c>
      <c r="AV65" s="54" t="s">
        <v>402</v>
      </c>
      <c r="AW65" s="55" t="s">
        <v>402</v>
      </c>
      <c r="AX65" s="54" t="s">
        <v>404</v>
      </c>
      <c r="AY65" s="54" t="s">
        <v>1048</v>
      </c>
      <c r="AZ65" s="54"/>
      <c r="BA65" s="55">
        <f t="shared" si="12"/>
        <v>-20.470480000000066</v>
      </c>
      <c r="BB65" s="55">
        <f t="shared" si="13"/>
        <v>76.52951999999993</v>
      </c>
      <c r="BC65" s="55">
        <f t="shared" si="14"/>
        <v>676.5295199999999</v>
      </c>
      <c r="BD65" s="67">
        <f t="shared" si="15"/>
        <v>0.14787530491803277</v>
      </c>
      <c r="BE65" s="62">
        <f t="shared" si="16"/>
        <v>0.23296471074380162</v>
      </c>
      <c r="BF65" s="62">
        <f t="shared" si="17"/>
        <v>0.4938171678832116</v>
      </c>
      <c r="BG65" s="67">
        <f t="shared" si="18"/>
        <v>0.016321580699638117</v>
      </c>
      <c r="BH65" s="54">
        <v>878459922</v>
      </c>
      <c r="BI65" s="54">
        <f t="shared" si="19"/>
        <v>21299.61258880295</v>
      </c>
      <c r="BJ65" s="174">
        <f t="shared" si="20"/>
        <v>0.007194152869299101</v>
      </c>
      <c r="BK65" s="55">
        <v>41243</v>
      </c>
      <c r="BL65" s="174">
        <f t="shared" si="21"/>
        <v>0.00640009112172991</v>
      </c>
      <c r="BM65" s="55">
        <f t="shared" si="22"/>
        <v>112.40703815720924</v>
      </c>
      <c r="BN65" s="174">
        <f t="shared" si="23"/>
        <v>0.0074364818728849084</v>
      </c>
      <c r="BO65" s="55">
        <f t="shared" si="24"/>
        <v>116.21730282774753</v>
      </c>
      <c r="BP65" s="174">
        <f t="shared" si="25"/>
        <v>0.022201611500782564</v>
      </c>
      <c r="BQ65" s="55">
        <f t="shared" si="26"/>
        <v>346.9666774094458</v>
      </c>
      <c r="BR65" s="174">
        <f t="shared" si="27"/>
        <v>0.003954323528224993</v>
      </c>
      <c r="BS65" s="55">
        <f t="shared" si="28"/>
        <v>61.79814901913142</v>
      </c>
      <c r="BT65" s="174">
        <f t="shared" si="29"/>
        <v>0.0033265311827355825</v>
      </c>
      <c r="BU65" s="55">
        <f t="shared" si="30"/>
        <v>51.98701327297777</v>
      </c>
      <c r="BV65" s="174">
        <f t="shared" si="31"/>
        <v>0.0077113884354878095</v>
      </c>
      <c r="BW65" s="174">
        <f t="shared" si="32"/>
        <v>0.0063987734114832745</v>
      </c>
      <c r="BX65" s="55">
        <f t="shared" si="33"/>
        <v>120.51354126165663</v>
      </c>
    </row>
    <row r="66" spans="1:76" ht="12">
      <c r="A66" s="11"/>
      <c r="B66" s="26" t="s">
        <v>844</v>
      </c>
      <c r="C66" s="34">
        <v>72041</v>
      </c>
      <c r="D66" s="49" t="s">
        <v>562</v>
      </c>
      <c r="E66" s="112">
        <v>1144</v>
      </c>
      <c r="F66" s="113">
        <v>758</v>
      </c>
      <c r="G66" s="113">
        <v>694</v>
      </c>
      <c r="H66" s="113">
        <v>489</v>
      </c>
      <c r="I66" s="113">
        <v>264</v>
      </c>
      <c r="J66" s="114">
        <v>102</v>
      </c>
      <c r="K66" s="113"/>
      <c r="L66" s="112">
        <v>3451</v>
      </c>
      <c r="M66" s="113">
        <v>2307</v>
      </c>
      <c r="N66" s="113">
        <v>1549</v>
      </c>
      <c r="O66" s="113">
        <v>855</v>
      </c>
      <c r="P66" s="113">
        <v>366</v>
      </c>
      <c r="Q66" s="114">
        <v>102</v>
      </c>
      <c r="R66" s="114"/>
      <c r="S66" s="121">
        <v>0.17010893675752944</v>
      </c>
      <c r="T66" s="121">
        <v>0.11371814462463646</v>
      </c>
      <c r="U66" s="121">
        <v>0.07635431557154829</v>
      </c>
      <c r="V66" s="121">
        <v>0.04214521614827229</v>
      </c>
      <c r="W66" s="121">
        <v>0.01804111007048849</v>
      </c>
      <c r="X66" s="121">
        <v>0.005027850347513186</v>
      </c>
      <c r="Y66" s="128"/>
      <c r="Z66" s="187">
        <v>20287</v>
      </c>
      <c r="AA66" s="187">
        <v>2</v>
      </c>
      <c r="AB66" s="57">
        <v>251</v>
      </c>
      <c r="AC66" s="53">
        <v>80</v>
      </c>
      <c r="AD66" s="53"/>
      <c r="AE66" s="55">
        <f t="shared" si="53"/>
        <v>80</v>
      </c>
      <c r="AF66" s="53"/>
      <c r="AG66" s="53">
        <v>68</v>
      </c>
      <c r="AH66" s="55">
        <f>SUM(AF66:AG66)</f>
        <v>68</v>
      </c>
      <c r="AI66" s="86">
        <f t="shared" si="54"/>
        <v>148</v>
      </c>
      <c r="AJ66" s="101">
        <f t="shared" si="55"/>
        <v>0.5405405405405406</v>
      </c>
      <c r="AK66" s="102">
        <f t="shared" si="56"/>
        <v>0</v>
      </c>
      <c r="AL66" s="67">
        <f t="shared" si="57"/>
        <v>0.5405405405405406</v>
      </c>
      <c r="AM66" s="101">
        <f t="shared" si="58"/>
        <v>0</v>
      </c>
      <c r="AN66" s="102">
        <f t="shared" si="59"/>
        <v>0.4594594594594595</v>
      </c>
      <c r="AO66" s="67">
        <f t="shared" si="60"/>
        <v>0.4594594594594595</v>
      </c>
      <c r="AP66" s="62">
        <f t="shared" si="61"/>
        <v>1</v>
      </c>
      <c r="AQ66" s="62">
        <f t="shared" si="9"/>
        <v>0.5896414342629482</v>
      </c>
      <c r="AR66" s="67">
        <f t="shared" si="10"/>
        <v>0.1620400258231117</v>
      </c>
      <c r="AS66" s="67">
        <f t="shared" si="11"/>
        <v>0.09554551323434474</v>
      </c>
      <c r="AT66" s="62"/>
      <c r="AU66" s="54" t="s">
        <v>475</v>
      </c>
      <c r="AV66" s="54" t="s">
        <v>487</v>
      </c>
      <c r="AW66" s="55" t="s">
        <v>487</v>
      </c>
      <c r="AX66" s="54" t="s">
        <v>487</v>
      </c>
      <c r="AY66" s="54" t="s">
        <v>2117</v>
      </c>
      <c r="AZ66" s="54"/>
      <c r="BA66" s="55">
        <f t="shared" si="12"/>
        <v>-42.83546000000001</v>
      </c>
      <c r="BB66" s="55">
        <f t="shared" si="13"/>
        <v>60.16453999999999</v>
      </c>
      <c r="BC66" s="55">
        <f t="shared" si="14"/>
        <v>208.16454</v>
      </c>
      <c r="BD66" s="67">
        <f t="shared" si="15"/>
        <v>0.13438640413169786</v>
      </c>
      <c r="BE66" s="62">
        <f t="shared" si="16"/>
        <v>0.24346729824561403</v>
      </c>
      <c r="BF66" s="62">
        <f t="shared" si="17"/>
        <v>0.5687555737704918</v>
      </c>
      <c r="BG66" s="67">
        <f t="shared" si="18"/>
        <v>0.010260981909597278</v>
      </c>
      <c r="BH66" s="54">
        <v>337111102</v>
      </c>
      <c r="BI66" s="54">
        <f t="shared" si="19"/>
        <v>16689.49462844695</v>
      </c>
      <c r="BJ66" s="174">
        <f t="shared" si="20"/>
        <v>0.002760773418330042</v>
      </c>
      <c r="BK66" s="55">
        <v>20199</v>
      </c>
      <c r="BL66" s="174">
        <f t="shared" si="21"/>
        <v>0.0031344819864661264</v>
      </c>
      <c r="BM66" s="55">
        <f t="shared" si="22"/>
        <v>88.07750148989018</v>
      </c>
      <c r="BN66" s="174">
        <f t="shared" si="23"/>
        <v>0.002288165974320567</v>
      </c>
      <c r="BO66" s="55">
        <f t="shared" si="24"/>
        <v>73.06299946329013</v>
      </c>
      <c r="BP66" s="174">
        <f t="shared" si="25"/>
        <v>0.003941800475334763</v>
      </c>
      <c r="BQ66" s="55">
        <f t="shared" si="26"/>
        <v>125.86489321400617</v>
      </c>
      <c r="BR66" s="174">
        <f t="shared" si="27"/>
        <v>0.0032280192067142797</v>
      </c>
      <c r="BS66" s="55">
        <f t="shared" si="28"/>
        <v>103.07327711998123</v>
      </c>
      <c r="BT66" s="174">
        <f t="shared" si="29"/>
        <v>0</v>
      </c>
      <c r="BU66" s="55">
        <f t="shared" si="30"/>
        <v>0</v>
      </c>
      <c r="BV66" s="174">
        <f t="shared" si="31"/>
        <v>0.0019021424807536597</v>
      </c>
      <c r="BW66" s="174">
        <f t="shared" si="32"/>
        <v>0.0031317711990050947</v>
      </c>
      <c r="BX66" s="55">
        <f t="shared" si="33"/>
        <v>60.736955539981174</v>
      </c>
    </row>
    <row r="67" spans="1:76" ht="12">
      <c r="A67" s="11"/>
      <c r="B67" s="26" t="s">
        <v>841</v>
      </c>
      <c r="C67" s="34">
        <v>23098</v>
      </c>
      <c r="D67" s="49" t="s">
        <v>563</v>
      </c>
      <c r="E67" s="112">
        <v>212</v>
      </c>
      <c r="F67" s="113">
        <v>154</v>
      </c>
      <c r="G67" s="113">
        <v>174</v>
      </c>
      <c r="H67" s="113">
        <v>169</v>
      </c>
      <c r="I67" s="113">
        <v>105</v>
      </c>
      <c r="J67" s="114">
        <v>62</v>
      </c>
      <c r="K67" s="113"/>
      <c r="L67" s="112">
        <v>876</v>
      </c>
      <c r="M67" s="113">
        <v>664</v>
      </c>
      <c r="N67" s="113">
        <v>510</v>
      </c>
      <c r="O67" s="113">
        <v>336</v>
      </c>
      <c r="P67" s="113">
        <v>167</v>
      </c>
      <c r="Q67" s="114">
        <v>62</v>
      </c>
      <c r="R67" s="114"/>
      <c r="S67" s="121">
        <v>0.16306775874906926</v>
      </c>
      <c r="T67" s="121">
        <v>0.12360387192851824</v>
      </c>
      <c r="U67" s="121">
        <v>0.0949367088607595</v>
      </c>
      <c r="V67" s="121">
        <v>0.06254653760238273</v>
      </c>
      <c r="W67" s="121">
        <v>0.03108711839166046</v>
      </c>
      <c r="X67" s="121">
        <v>0.01154132539091586</v>
      </c>
      <c r="Y67" s="128"/>
      <c r="Z67" s="187">
        <v>5372</v>
      </c>
      <c r="AA67" s="187">
        <v>1</v>
      </c>
      <c r="AB67" s="57">
        <v>87</v>
      </c>
      <c r="AC67" s="53"/>
      <c r="AD67" s="53"/>
      <c r="AE67" s="55">
        <f t="shared" si="53"/>
        <v>0</v>
      </c>
      <c r="AF67" s="53"/>
      <c r="AG67" s="53">
        <v>120</v>
      </c>
      <c r="AH67" s="55">
        <f>SUM(AF67:AG67)</f>
        <v>120</v>
      </c>
      <c r="AI67" s="86">
        <f t="shared" si="54"/>
        <v>120</v>
      </c>
      <c r="AJ67" s="101">
        <f t="shared" si="55"/>
        <v>0</v>
      </c>
      <c r="AK67" s="102">
        <f t="shared" si="56"/>
        <v>0</v>
      </c>
      <c r="AL67" s="67">
        <f t="shared" si="57"/>
        <v>0</v>
      </c>
      <c r="AM67" s="101">
        <f t="shared" si="58"/>
        <v>0</v>
      </c>
      <c r="AN67" s="102">
        <f t="shared" si="59"/>
        <v>1</v>
      </c>
      <c r="AO67" s="67">
        <f t="shared" si="60"/>
        <v>1</v>
      </c>
      <c r="AP67" s="62">
        <f t="shared" si="61"/>
        <v>1</v>
      </c>
      <c r="AQ67" s="62">
        <f t="shared" si="9"/>
        <v>1.3793103448275863</v>
      </c>
      <c r="AR67" s="67">
        <f t="shared" si="10"/>
        <v>0.17058823529411765</v>
      </c>
      <c r="AS67" s="67">
        <f t="shared" si="11"/>
        <v>0.23529411764705882</v>
      </c>
      <c r="AT67" s="62"/>
      <c r="AU67" s="54" t="s">
        <v>493</v>
      </c>
      <c r="AV67" s="54" t="s">
        <v>406</v>
      </c>
      <c r="AW67" s="55" t="s">
        <v>406</v>
      </c>
      <c r="AX67" s="54" t="s">
        <v>403</v>
      </c>
      <c r="AY67" s="54" t="s">
        <v>1512</v>
      </c>
      <c r="AZ67" s="54"/>
      <c r="BA67" s="55">
        <f t="shared" si="12"/>
        <v>-8.59017</v>
      </c>
      <c r="BB67" s="55">
        <f t="shared" si="13"/>
        <v>-41.59017</v>
      </c>
      <c r="BC67" s="55">
        <f t="shared" si="14"/>
        <v>78.40983</v>
      </c>
      <c r="BD67" s="67">
        <f t="shared" si="15"/>
        <v>0.15374476470588236</v>
      </c>
      <c r="BE67" s="62">
        <f t="shared" si="16"/>
        <v>0.2333625892857143</v>
      </c>
      <c r="BF67" s="62">
        <f t="shared" si="17"/>
        <v>0.46951994011976045</v>
      </c>
      <c r="BG67" s="67">
        <f t="shared" si="18"/>
        <v>0.014596021965748324</v>
      </c>
      <c r="BH67" s="54">
        <v>86534008</v>
      </c>
      <c r="BI67" s="54">
        <f t="shared" si="19"/>
        <v>16571.047108387593</v>
      </c>
      <c r="BJ67" s="174">
        <f t="shared" si="20"/>
        <v>0.0007086707843515614</v>
      </c>
      <c r="BK67" s="55">
        <v>5222</v>
      </c>
      <c r="BL67" s="174">
        <f t="shared" si="21"/>
        <v>0.0008103502615637463</v>
      </c>
      <c r="BM67" s="55">
        <f t="shared" si="22"/>
        <v>87.4524039745514</v>
      </c>
      <c r="BN67" s="174">
        <f t="shared" si="23"/>
        <v>0.0008618888935563186</v>
      </c>
      <c r="BO67" s="55">
        <f t="shared" si="24"/>
        <v>103.93051605053417</v>
      </c>
      <c r="BP67" s="174">
        <f t="shared" si="25"/>
        <v>0.0069561184858848765</v>
      </c>
      <c r="BQ67" s="55">
        <f t="shared" si="26"/>
        <v>838.800672977271</v>
      </c>
      <c r="BR67" s="174">
        <f t="shared" si="27"/>
        <v>0</v>
      </c>
      <c r="BS67" s="55">
        <f t="shared" si="28"/>
        <v>0</v>
      </c>
      <c r="BT67" s="174">
        <f t="shared" si="29"/>
        <v>0</v>
      </c>
      <c r="BU67" s="55">
        <f t="shared" si="30"/>
        <v>0</v>
      </c>
      <c r="BV67" s="174">
        <f t="shared" si="31"/>
        <v>0.0015422776870975619</v>
      </c>
      <c r="BW67" s="174">
        <f t="shared" si="32"/>
        <v>0.0008292933839924764</v>
      </c>
      <c r="BX67" s="55">
        <f t="shared" si="33"/>
        <v>185.9749175463763</v>
      </c>
    </row>
    <row r="68" spans="1:76" ht="12">
      <c r="A68" s="11"/>
      <c r="B68" s="26" t="s">
        <v>840</v>
      </c>
      <c r="C68" s="34">
        <v>12009</v>
      </c>
      <c r="D68" s="49" t="s">
        <v>564</v>
      </c>
      <c r="E68" s="112">
        <v>999</v>
      </c>
      <c r="F68" s="113">
        <v>736</v>
      </c>
      <c r="G68" s="113">
        <v>658</v>
      </c>
      <c r="H68" s="113">
        <v>498</v>
      </c>
      <c r="I68" s="113">
        <v>333</v>
      </c>
      <c r="J68" s="114">
        <v>164</v>
      </c>
      <c r="K68" s="113"/>
      <c r="L68" s="112">
        <v>3388</v>
      </c>
      <c r="M68" s="113">
        <v>2389</v>
      </c>
      <c r="N68" s="113">
        <v>1653</v>
      </c>
      <c r="O68" s="113">
        <v>995</v>
      </c>
      <c r="P68" s="113">
        <v>497</v>
      </c>
      <c r="Q68" s="114">
        <v>164</v>
      </c>
      <c r="R68" s="114"/>
      <c r="S68" s="121">
        <v>0.19592875318066158</v>
      </c>
      <c r="T68" s="121">
        <v>0.13815637288919733</v>
      </c>
      <c r="U68" s="121">
        <v>0.09559333795975017</v>
      </c>
      <c r="V68" s="121">
        <v>0.057541059449456394</v>
      </c>
      <c r="W68" s="121">
        <v>0.028741614619477215</v>
      </c>
      <c r="X68" s="121">
        <v>0.009484154522322461</v>
      </c>
      <c r="Y68" s="128"/>
      <c r="Z68" s="187">
        <v>17292</v>
      </c>
      <c r="AA68" s="187">
        <v>1</v>
      </c>
      <c r="AB68" s="58">
        <v>251</v>
      </c>
      <c r="AC68" s="53">
        <v>153</v>
      </c>
      <c r="AD68" s="53">
        <v>74</v>
      </c>
      <c r="AE68" s="55">
        <f t="shared" si="53"/>
        <v>227</v>
      </c>
      <c r="AF68" s="53"/>
      <c r="AG68" s="53"/>
      <c r="AH68" s="55"/>
      <c r="AI68" s="86">
        <f t="shared" si="54"/>
        <v>227</v>
      </c>
      <c r="AJ68" s="101">
        <f t="shared" si="55"/>
        <v>0.6740088105726872</v>
      </c>
      <c r="AK68" s="102">
        <f t="shared" si="56"/>
        <v>0.32599118942731276</v>
      </c>
      <c r="AL68" s="67">
        <f t="shared" si="57"/>
        <v>1</v>
      </c>
      <c r="AM68" s="101">
        <f t="shared" si="58"/>
        <v>0</v>
      </c>
      <c r="AN68" s="102">
        <f t="shared" si="59"/>
        <v>0</v>
      </c>
      <c r="AO68" s="67">
        <f t="shared" si="60"/>
        <v>0</v>
      </c>
      <c r="AP68" s="62">
        <f t="shared" si="61"/>
        <v>1</v>
      </c>
      <c r="AQ68" s="62">
        <f aca="true" t="shared" si="62" ref="AQ68:AQ131">AI68/AB68</f>
        <v>0.9043824701195219</v>
      </c>
      <c r="AR68" s="67">
        <f aca="true" t="shared" si="63" ref="AR68:AR131">AB68/N68</f>
        <v>0.15184513006654568</v>
      </c>
      <c r="AS68" s="67">
        <f aca="true" t="shared" si="64" ref="AS68:AS131">AI68/N68</f>
        <v>0.13732607380520268</v>
      </c>
      <c r="AT68" s="62"/>
      <c r="AU68" s="54" t="s">
        <v>1434</v>
      </c>
      <c r="AV68" s="54" t="s">
        <v>1434</v>
      </c>
      <c r="AW68" s="55" t="s">
        <v>1434</v>
      </c>
      <c r="AX68" s="54" t="s">
        <v>2190</v>
      </c>
      <c r="AY68" s="54" t="s">
        <v>2190</v>
      </c>
      <c r="AZ68" s="54"/>
      <c r="BA68" s="55">
        <f aca="true" t="shared" si="65" ref="BA68:BA131">BC68-AB68</f>
        <v>-7.572500000000019</v>
      </c>
      <c r="BB68" s="55">
        <f aca="true" t="shared" si="66" ref="BB68:BB131">BC68-AI68</f>
        <v>16.42749999999998</v>
      </c>
      <c r="BC68" s="55">
        <f aca="true" t="shared" si="67" ref="BC68:BC131">((E68+F68)*(1/100)+G68*(4/100)+H68*(12/100)+I68*(23/100)+J68*(32/100))*1.047</f>
        <v>243.42749999999998</v>
      </c>
      <c r="BD68" s="67">
        <f aca="true" t="shared" si="68" ref="BD68:BD131">BC68/N68</f>
        <v>0.14726406533575317</v>
      </c>
      <c r="BE68" s="62">
        <f aca="true" t="shared" si="69" ref="BE68:BE131">BC68/O68</f>
        <v>0.2446507537688442</v>
      </c>
      <c r="BF68" s="62">
        <f aca="true" t="shared" si="70" ref="BF68:BF131">BC68/P68</f>
        <v>0.48979376257545265</v>
      </c>
      <c r="BG68" s="67">
        <f aca="true" t="shared" si="71" ref="BG68:BG131">BC68/Z68</f>
        <v>0.014077463566967383</v>
      </c>
      <c r="BH68" s="54">
        <v>342732324</v>
      </c>
      <c r="BI68" s="54">
        <f aca="true" t="shared" si="72" ref="BI68:BI131">BH68/BK68</f>
        <v>20006.5567684315</v>
      </c>
      <c r="BJ68" s="174">
        <f aca="true" t="shared" si="73" ref="BJ68:BJ131">BH68/BH$313</f>
        <v>0.0028068084500571552</v>
      </c>
      <c r="BK68" s="55">
        <v>17131</v>
      </c>
      <c r="BL68" s="174">
        <f aca="true" t="shared" si="74" ref="BL68:BL131">BK68/BK$313</f>
        <v>0.002658389569293094</v>
      </c>
      <c r="BM68" s="55">
        <f aca="true" t="shared" si="75" ref="BM68:BM131">BJ68/BL68*100</f>
        <v>105.58303728236218</v>
      </c>
      <c r="BN68" s="174">
        <f aca="true" t="shared" si="76" ref="BN68:BN131">BC68/BC$313</f>
        <v>0.002675780047427481</v>
      </c>
      <c r="BO68" s="55">
        <f aca="true" t="shared" si="77" ref="BO68:BO131">BN68/BW68*100</f>
        <v>100.2381372562221</v>
      </c>
      <c r="BP68" s="174">
        <f aca="true" t="shared" si="78" ref="BP68:BP131">AH68/AH$313</f>
        <v>0</v>
      </c>
      <c r="BQ68" s="55">
        <f aca="true" t="shared" si="79" ref="BQ68:BQ131">BP68/BW68*100</f>
        <v>0</v>
      </c>
      <c r="BR68" s="174">
        <f aca="true" t="shared" si="80" ref="BR68:BR131">AC68/AC$313</f>
        <v>0.00617358673284106</v>
      </c>
      <c r="BS68" s="55">
        <f aca="true" t="shared" si="81" ref="BS68:BS131">BR68/BW68*100</f>
        <v>231.2704420098586</v>
      </c>
      <c r="BT68" s="174">
        <f aca="true" t="shared" si="82" ref="BT68:BT131">AD68/AD$313</f>
        <v>0.002068599222877589</v>
      </c>
      <c r="BU68" s="55">
        <f aca="true" t="shared" si="83" ref="BU68:BU131">BT68/BW68*100</f>
        <v>77.49236826482384</v>
      </c>
      <c r="BV68" s="174">
        <f aca="true" t="shared" si="84" ref="BV68:BV131">AI68/AI$313</f>
        <v>0.0029174752914262214</v>
      </c>
      <c r="BW68" s="174">
        <f aca="true" t="shared" si="85" ref="BW68:BW131">Z68/Z$313</f>
        <v>0.002669423156365954</v>
      </c>
      <c r="BX68" s="55">
        <f aca="true" t="shared" si="86" ref="BX68:BX131">BV68/BW68*100</f>
        <v>109.29234971490828</v>
      </c>
    </row>
    <row r="69" spans="1:76" ht="12">
      <c r="A69" s="11"/>
      <c r="B69" s="26" t="s">
        <v>840</v>
      </c>
      <c r="C69" s="34">
        <v>11013</v>
      </c>
      <c r="D69" s="49" t="s">
        <v>565</v>
      </c>
      <c r="E69" s="112">
        <v>1345</v>
      </c>
      <c r="F69" s="113">
        <v>1063</v>
      </c>
      <c r="G69" s="113">
        <v>979</v>
      </c>
      <c r="H69" s="113">
        <v>904</v>
      </c>
      <c r="I69" s="113">
        <v>597</v>
      </c>
      <c r="J69" s="114">
        <v>240</v>
      </c>
      <c r="K69" s="113"/>
      <c r="L69" s="112">
        <v>5128</v>
      </c>
      <c r="M69" s="113">
        <v>3783</v>
      </c>
      <c r="N69" s="113">
        <v>2720</v>
      </c>
      <c r="O69" s="113">
        <v>1741</v>
      </c>
      <c r="P69" s="113">
        <v>837</v>
      </c>
      <c r="Q69" s="114">
        <v>240</v>
      </c>
      <c r="R69" s="114"/>
      <c r="S69" s="121">
        <v>0.23764945778107333</v>
      </c>
      <c r="T69" s="121">
        <v>0.1753174529613495</v>
      </c>
      <c r="U69" s="121">
        <v>0.12605431457966448</v>
      </c>
      <c r="V69" s="121">
        <v>0.0806840300305867</v>
      </c>
      <c r="W69" s="121">
        <v>0.038789507832051165</v>
      </c>
      <c r="X69" s="121">
        <v>0.011122439521735101</v>
      </c>
      <c r="Y69" s="128"/>
      <c r="Z69" s="187">
        <v>21578</v>
      </c>
      <c r="AA69" s="187">
        <v>2</v>
      </c>
      <c r="AB69" s="58">
        <v>399</v>
      </c>
      <c r="AC69" s="53">
        <v>180</v>
      </c>
      <c r="AD69" s="53">
        <v>30</v>
      </c>
      <c r="AE69" s="55">
        <f t="shared" si="53"/>
        <v>210</v>
      </c>
      <c r="AF69" s="53"/>
      <c r="AG69" s="53"/>
      <c r="AH69" s="55"/>
      <c r="AI69" s="86">
        <f t="shared" si="54"/>
        <v>210</v>
      </c>
      <c r="AJ69" s="101">
        <f t="shared" si="55"/>
        <v>0.8571428571428571</v>
      </c>
      <c r="AK69" s="102">
        <f t="shared" si="56"/>
        <v>0.14285714285714285</v>
      </c>
      <c r="AL69" s="67">
        <f t="shared" si="57"/>
        <v>1</v>
      </c>
      <c r="AM69" s="101">
        <f t="shared" si="58"/>
        <v>0</v>
      </c>
      <c r="AN69" s="102">
        <f t="shared" si="59"/>
        <v>0</v>
      </c>
      <c r="AO69" s="67">
        <f t="shared" si="60"/>
        <v>0</v>
      </c>
      <c r="AP69" s="62">
        <f t="shared" si="61"/>
        <v>1</v>
      </c>
      <c r="AQ69" s="62">
        <f t="shared" si="62"/>
        <v>0.5263157894736842</v>
      </c>
      <c r="AR69" s="67">
        <f t="shared" si="63"/>
        <v>0.14669117647058824</v>
      </c>
      <c r="AS69" s="67">
        <f t="shared" si="64"/>
        <v>0.07720588235294118</v>
      </c>
      <c r="AT69" s="62"/>
      <c r="AU69" s="54" t="s">
        <v>1029</v>
      </c>
      <c r="AV69" s="54" t="s">
        <v>1029</v>
      </c>
      <c r="AW69" s="55" t="s">
        <v>1298</v>
      </c>
      <c r="AX69" s="54" t="s">
        <v>1298</v>
      </c>
      <c r="AY69" s="54" t="s">
        <v>1298</v>
      </c>
      <c r="AZ69" s="54"/>
      <c r="BA69" s="55">
        <f t="shared" si="65"/>
        <v>4.964009999999973</v>
      </c>
      <c r="BB69" s="55">
        <f t="shared" si="66"/>
        <v>193.96400999999997</v>
      </c>
      <c r="BC69" s="55">
        <f t="shared" si="67"/>
        <v>403.96401</v>
      </c>
      <c r="BD69" s="67">
        <f t="shared" si="68"/>
        <v>0.1485161801470588</v>
      </c>
      <c r="BE69" s="62">
        <f t="shared" si="69"/>
        <v>0.23202987363584146</v>
      </c>
      <c r="BF69" s="62">
        <f t="shared" si="70"/>
        <v>0.48263322580645157</v>
      </c>
      <c r="BG69" s="67">
        <f t="shared" si="71"/>
        <v>0.018721105292427473</v>
      </c>
      <c r="BH69" s="54">
        <v>475736932</v>
      </c>
      <c r="BI69" s="54">
        <f t="shared" si="72"/>
        <v>22344.508571696962</v>
      </c>
      <c r="BJ69" s="174">
        <f t="shared" si="73"/>
        <v>0.00389605049549358</v>
      </c>
      <c r="BK69" s="55">
        <v>21291</v>
      </c>
      <c r="BL69" s="174">
        <f t="shared" si="74"/>
        <v>0.003303938609527714</v>
      </c>
      <c r="BM69" s="55">
        <f t="shared" si="75"/>
        <v>117.9213949150982</v>
      </c>
      <c r="BN69" s="174">
        <f t="shared" si="76"/>
        <v>0.004440413830963204</v>
      </c>
      <c r="BO69" s="55">
        <f t="shared" si="77"/>
        <v>133.3030423388116</v>
      </c>
      <c r="BP69" s="174">
        <f t="shared" si="78"/>
        <v>0</v>
      </c>
      <c r="BQ69" s="55">
        <f t="shared" si="79"/>
        <v>0</v>
      </c>
      <c r="BR69" s="174">
        <f t="shared" si="80"/>
        <v>0.00726304321510713</v>
      </c>
      <c r="BS69" s="55">
        <f t="shared" si="81"/>
        <v>218.03953281580232</v>
      </c>
      <c r="BT69" s="174">
        <f t="shared" si="82"/>
        <v>0.0008386213065719957</v>
      </c>
      <c r="BU69" s="55">
        <f t="shared" si="83"/>
        <v>25.17575518675178</v>
      </c>
      <c r="BV69" s="174">
        <f t="shared" si="84"/>
        <v>0.0026989859524207335</v>
      </c>
      <c r="BW69" s="174">
        <f t="shared" si="85"/>
        <v>0.003331067133244538</v>
      </c>
      <c r="BX69" s="55">
        <f t="shared" si="86"/>
        <v>81.02466400284936</v>
      </c>
    </row>
    <row r="70" spans="1:76" ht="12">
      <c r="A70" s="11"/>
      <c r="B70" s="26" t="s">
        <v>843</v>
      </c>
      <c r="C70" s="34">
        <v>43005</v>
      </c>
      <c r="D70" s="49" t="s">
        <v>566</v>
      </c>
      <c r="E70" s="112">
        <v>1224</v>
      </c>
      <c r="F70" s="113">
        <v>1014</v>
      </c>
      <c r="G70" s="113">
        <v>941</v>
      </c>
      <c r="H70" s="113">
        <v>788</v>
      </c>
      <c r="I70" s="113">
        <v>459</v>
      </c>
      <c r="J70" s="114">
        <v>209</v>
      </c>
      <c r="K70" s="113"/>
      <c r="L70" s="112">
        <v>4635</v>
      </c>
      <c r="M70" s="113">
        <v>3411</v>
      </c>
      <c r="N70" s="113">
        <v>2397</v>
      </c>
      <c r="O70" s="113">
        <v>1456</v>
      </c>
      <c r="P70" s="113">
        <v>668</v>
      </c>
      <c r="Q70" s="114">
        <v>209</v>
      </c>
      <c r="R70" s="114"/>
      <c r="S70" s="121">
        <v>0.2254267788531686</v>
      </c>
      <c r="T70" s="121">
        <v>0.16589660035990467</v>
      </c>
      <c r="U70" s="121">
        <v>0.1165799328826419</v>
      </c>
      <c r="V70" s="121">
        <v>0.07081367637760809</v>
      </c>
      <c r="W70" s="121">
        <v>0.03248869218423228</v>
      </c>
      <c r="X70" s="121">
        <v>0.010164875249258305</v>
      </c>
      <c r="Y70" s="128"/>
      <c r="Z70" s="187">
        <v>20561</v>
      </c>
      <c r="AA70" s="187">
        <v>2</v>
      </c>
      <c r="AB70" s="57">
        <v>369</v>
      </c>
      <c r="AC70" s="53"/>
      <c r="AD70" s="53">
        <v>326</v>
      </c>
      <c r="AE70" s="55">
        <f t="shared" si="53"/>
        <v>326</v>
      </c>
      <c r="AF70" s="53"/>
      <c r="AG70" s="53"/>
      <c r="AH70" s="55"/>
      <c r="AI70" s="86">
        <f t="shared" si="54"/>
        <v>326</v>
      </c>
      <c r="AJ70" s="101">
        <f t="shared" si="55"/>
        <v>0</v>
      </c>
      <c r="AK70" s="102">
        <f t="shared" si="56"/>
        <v>1</v>
      </c>
      <c r="AL70" s="67">
        <f t="shared" si="57"/>
        <v>1</v>
      </c>
      <c r="AM70" s="101">
        <f t="shared" si="58"/>
        <v>0</v>
      </c>
      <c r="AN70" s="102">
        <f t="shared" si="59"/>
        <v>0</v>
      </c>
      <c r="AO70" s="67">
        <f t="shared" si="60"/>
        <v>0</v>
      </c>
      <c r="AP70" s="62">
        <f t="shared" si="61"/>
        <v>1</v>
      </c>
      <c r="AQ70" s="62">
        <f t="shared" si="62"/>
        <v>0.8834688346883469</v>
      </c>
      <c r="AR70" s="67">
        <f t="shared" si="63"/>
        <v>0.1539424280350438</v>
      </c>
      <c r="AS70" s="67">
        <f t="shared" si="64"/>
        <v>0.13600333750521484</v>
      </c>
      <c r="AT70" s="62"/>
      <c r="AU70" s="54" t="s">
        <v>464</v>
      </c>
      <c r="AV70" s="54" t="s">
        <v>464</v>
      </c>
      <c r="AW70" s="55" t="s">
        <v>458</v>
      </c>
      <c r="AX70" s="54" t="s">
        <v>458</v>
      </c>
      <c r="AY70" s="54" t="s">
        <v>357</v>
      </c>
      <c r="AZ70" s="54"/>
      <c r="BA70" s="55">
        <f t="shared" si="65"/>
        <v>-26.599590000000035</v>
      </c>
      <c r="BB70" s="55">
        <f t="shared" si="66"/>
        <v>16.400409999999965</v>
      </c>
      <c r="BC70" s="55">
        <f t="shared" si="67"/>
        <v>342.40040999999997</v>
      </c>
      <c r="BD70" s="67">
        <f t="shared" si="68"/>
        <v>0.1428453942428035</v>
      </c>
      <c r="BE70" s="62">
        <f t="shared" si="69"/>
        <v>0.23516511675824173</v>
      </c>
      <c r="BF70" s="62">
        <f t="shared" si="70"/>
        <v>0.5125754640718563</v>
      </c>
      <c r="BG70" s="67">
        <f t="shared" si="71"/>
        <v>0.01665290647342055</v>
      </c>
      <c r="BH70" s="54">
        <v>366755908</v>
      </c>
      <c r="BI70" s="54">
        <f t="shared" si="72"/>
        <v>17846.134397352926</v>
      </c>
      <c r="BJ70" s="174">
        <f t="shared" si="73"/>
        <v>0.0030035497372077006</v>
      </c>
      <c r="BK70" s="55">
        <v>20551</v>
      </c>
      <c r="BL70" s="174">
        <f t="shared" si="74"/>
        <v>0.003189105366793671</v>
      </c>
      <c r="BM70" s="55">
        <f t="shared" si="75"/>
        <v>94.18157733143423</v>
      </c>
      <c r="BN70" s="174">
        <f t="shared" si="76"/>
        <v>0.003763700425420254</v>
      </c>
      <c r="BO70" s="55">
        <f t="shared" si="77"/>
        <v>118.5764975953943</v>
      </c>
      <c r="BP70" s="174">
        <f t="shared" si="78"/>
        <v>0</v>
      </c>
      <c r="BQ70" s="55">
        <f t="shared" si="79"/>
        <v>0</v>
      </c>
      <c r="BR70" s="174">
        <f t="shared" si="80"/>
        <v>0</v>
      </c>
      <c r="BS70" s="55">
        <f t="shared" si="81"/>
        <v>0</v>
      </c>
      <c r="BT70" s="174">
        <f t="shared" si="82"/>
        <v>0.009113018198082353</v>
      </c>
      <c r="BU70" s="55">
        <f t="shared" si="83"/>
        <v>287.10833974811857</v>
      </c>
      <c r="BV70" s="174">
        <f t="shared" si="84"/>
        <v>0.00418985438328171</v>
      </c>
      <c r="BW70" s="174">
        <f t="shared" si="85"/>
        <v>0.0031740694840411967</v>
      </c>
      <c r="BX70" s="55">
        <f t="shared" si="86"/>
        <v>132.00260436476725</v>
      </c>
    </row>
    <row r="71" spans="1:76" ht="12">
      <c r="A71" s="11"/>
      <c r="B71" s="26" t="s">
        <v>843</v>
      </c>
      <c r="C71" s="34">
        <v>41082</v>
      </c>
      <c r="D71" s="49" t="s">
        <v>567</v>
      </c>
      <c r="E71" s="112">
        <v>1125</v>
      </c>
      <c r="F71" s="113">
        <v>819</v>
      </c>
      <c r="G71" s="113">
        <v>771</v>
      </c>
      <c r="H71" s="113">
        <v>662</v>
      </c>
      <c r="I71" s="113">
        <v>468</v>
      </c>
      <c r="J71" s="114">
        <v>209</v>
      </c>
      <c r="K71" s="113"/>
      <c r="L71" s="112">
        <v>4054</v>
      </c>
      <c r="M71" s="113">
        <v>2929</v>
      </c>
      <c r="N71" s="113">
        <v>2110</v>
      </c>
      <c r="O71" s="113">
        <v>1339</v>
      </c>
      <c r="P71" s="113">
        <v>677</v>
      </c>
      <c r="Q71" s="114">
        <v>209</v>
      </c>
      <c r="R71" s="114"/>
      <c r="S71" s="121">
        <v>0.20557809330628804</v>
      </c>
      <c r="T71" s="121">
        <v>0.14852941176470588</v>
      </c>
      <c r="U71" s="121">
        <v>0.10699797160243407</v>
      </c>
      <c r="V71" s="121">
        <v>0.06790060851926978</v>
      </c>
      <c r="W71" s="121">
        <v>0.03433062880324544</v>
      </c>
      <c r="X71" s="121">
        <v>0.010598377281947262</v>
      </c>
      <c r="Y71" s="128"/>
      <c r="Z71" s="187">
        <v>19720</v>
      </c>
      <c r="AA71" s="187">
        <v>1</v>
      </c>
      <c r="AB71" s="57">
        <v>369</v>
      </c>
      <c r="AC71" s="53"/>
      <c r="AD71" s="53">
        <v>349</v>
      </c>
      <c r="AE71" s="55">
        <f t="shared" si="53"/>
        <v>349</v>
      </c>
      <c r="AF71" s="53"/>
      <c r="AG71" s="53"/>
      <c r="AH71" s="55"/>
      <c r="AI71" s="86">
        <f t="shared" si="54"/>
        <v>349</v>
      </c>
      <c r="AJ71" s="101">
        <f t="shared" si="55"/>
        <v>0</v>
      </c>
      <c r="AK71" s="102">
        <f t="shared" si="56"/>
        <v>1</v>
      </c>
      <c r="AL71" s="67">
        <f t="shared" si="57"/>
        <v>1</v>
      </c>
      <c r="AM71" s="101">
        <f t="shared" si="58"/>
        <v>0</v>
      </c>
      <c r="AN71" s="102">
        <f t="shared" si="59"/>
        <v>0</v>
      </c>
      <c r="AO71" s="67">
        <f t="shared" si="60"/>
        <v>0</v>
      </c>
      <c r="AP71" s="62">
        <f t="shared" si="61"/>
        <v>1</v>
      </c>
      <c r="AQ71" s="62">
        <f t="shared" si="62"/>
        <v>0.94579945799458</v>
      </c>
      <c r="AR71" s="67">
        <f t="shared" si="63"/>
        <v>0.17488151658767773</v>
      </c>
      <c r="AS71" s="67">
        <f t="shared" si="64"/>
        <v>0.16540284360189572</v>
      </c>
      <c r="AT71" s="62"/>
      <c r="AU71" s="54" t="s">
        <v>449</v>
      </c>
      <c r="AV71" s="54" t="s">
        <v>449</v>
      </c>
      <c r="AW71" s="55" t="s">
        <v>449</v>
      </c>
      <c r="AX71" s="54" t="s">
        <v>453</v>
      </c>
      <c r="AY71" s="54" t="s">
        <v>380</v>
      </c>
      <c r="AZ71" s="54"/>
      <c r="BA71" s="55">
        <f t="shared" si="65"/>
        <v>-50.46072000000004</v>
      </c>
      <c r="BB71" s="55">
        <f t="shared" si="66"/>
        <v>-30.460720000000038</v>
      </c>
      <c r="BC71" s="55">
        <f t="shared" si="67"/>
        <v>318.53927999999996</v>
      </c>
      <c r="BD71" s="67">
        <f t="shared" si="68"/>
        <v>0.15096648341232224</v>
      </c>
      <c r="BE71" s="62">
        <f t="shared" si="69"/>
        <v>0.23789341299477218</v>
      </c>
      <c r="BF71" s="62">
        <f t="shared" si="70"/>
        <v>0.47051592319054647</v>
      </c>
      <c r="BG71" s="67">
        <f t="shared" si="71"/>
        <v>0.016153107505070992</v>
      </c>
      <c r="BH71" s="54">
        <v>414779514</v>
      </c>
      <c r="BI71" s="54">
        <f t="shared" si="72"/>
        <v>20982.37120598948</v>
      </c>
      <c r="BJ71" s="174">
        <f t="shared" si="73"/>
        <v>0.0033968393503666146</v>
      </c>
      <c r="BK71" s="55">
        <v>19768</v>
      </c>
      <c r="BL71" s="174">
        <f t="shared" si="74"/>
        <v>0.003067599381576434</v>
      </c>
      <c r="BM71" s="55">
        <f t="shared" si="75"/>
        <v>110.73282159227014</v>
      </c>
      <c r="BN71" s="174">
        <f t="shared" si="76"/>
        <v>0.003501416437115427</v>
      </c>
      <c r="BO71" s="55">
        <f t="shared" si="77"/>
        <v>115.01769473636949</v>
      </c>
      <c r="BP71" s="174">
        <f t="shared" si="78"/>
        <v>0</v>
      </c>
      <c r="BQ71" s="55">
        <f t="shared" si="79"/>
        <v>0</v>
      </c>
      <c r="BR71" s="174">
        <f t="shared" si="80"/>
        <v>0</v>
      </c>
      <c r="BS71" s="55">
        <f t="shared" si="81"/>
        <v>0</v>
      </c>
      <c r="BT71" s="174">
        <f t="shared" si="82"/>
        <v>0.00975596119978755</v>
      </c>
      <c r="BU71" s="55">
        <f t="shared" si="83"/>
        <v>320.47263937032756</v>
      </c>
      <c r="BV71" s="174">
        <f t="shared" si="84"/>
        <v>0.004485457606642076</v>
      </c>
      <c r="BW71" s="174">
        <f t="shared" si="85"/>
        <v>0.0030442415361749135</v>
      </c>
      <c r="BX71" s="55">
        <f t="shared" si="86"/>
        <v>147.34236930089486</v>
      </c>
    </row>
    <row r="72" spans="1:76" ht="12">
      <c r="A72" s="11"/>
      <c r="B72" s="26" t="s">
        <v>840</v>
      </c>
      <c r="C72" s="34">
        <v>11016</v>
      </c>
      <c r="D72" s="49" t="s">
        <v>568</v>
      </c>
      <c r="E72" s="112">
        <v>1087</v>
      </c>
      <c r="F72" s="113">
        <v>776</v>
      </c>
      <c r="G72" s="113">
        <v>605</v>
      </c>
      <c r="H72" s="113">
        <v>451</v>
      </c>
      <c r="I72" s="113">
        <v>270</v>
      </c>
      <c r="J72" s="114">
        <v>112</v>
      </c>
      <c r="K72" s="113"/>
      <c r="L72" s="112">
        <v>3301</v>
      </c>
      <c r="M72" s="113">
        <v>2214</v>
      </c>
      <c r="N72" s="113">
        <v>1438</v>
      </c>
      <c r="O72" s="113">
        <v>833</v>
      </c>
      <c r="P72" s="113">
        <v>382</v>
      </c>
      <c r="Q72" s="114">
        <v>112</v>
      </c>
      <c r="R72" s="114"/>
      <c r="S72" s="121">
        <v>0.17733011012624228</v>
      </c>
      <c r="T72" s="121">
        <v>0.11893634165995165</v>
      </c>
      <c r="U72" s="121">
        <v>0.07724952994896589</v>
      </c>
      <c r="V72" s="121">
        <v>0.04474885844748858</v>
      </c>
      <c r="W72" s="121">
        <v>0.02052108514638732</v>
      </c>
      <c r="X72" s="121">
        <v>0.006016653236637121</v>
      </c>
      <c r="Y72" s="128"/>
      <c r="Z72" s="187">
        <v>18615</v>
      </c>
      <c r="AA72" s="187">
        <v>1</v>
      </c>
      <c r="AB72" s="58">
        <v>248</v>
      </c>
      <c r="AC72" s="53"/>
      <c r="AD72" s="53">
        <v>208</v>
      </c>
      <c r="AE72" s="55">
        <f t="shared" si="53"/>
        <v>208</v>
      </c>
      <c r="AF72" s="53"/>
      <c r="AG72" s="53"/>
      <c r="AH72" s="55"/>
      <c r="AI72" s="86">
        <f t="shared" si="54"/>
        <v>208</v>
      </c>
      <c r="AJ72" s="101">
        <f t="shared" si="55"/>
        <v>0</v>
      </c>
      <c r="AK72" s="102">
        <f t="shared" si="56"/>
        <v>1</v>
      </c>
      <c r="AL72" s="67">
        <f t="shared" si="57"/>
        <v>1</v>
      </c>
      <c r="AM72" s="101">
        <f t="shared" si="58"/>
        <v>0</v>
      </c>
      <c r="AN72" s="102">
        <f t="shared" si="59"/>
        <v>0</v>
      </c>
      <c r="AO72" s="67">
        <f t="shared" si="60"/>
        <v>0</v>
      </c>
      <c r="AP72" s="62">
        <f t="shared" si="61"/>
        <v>1</v>
      </c>
      <c r="AQ72" s="62">
        <f t="shared" si="62"/>
        <v>0.8387096774193549</v>
      </c>
      <c r="AR72" s="67">
        <f t="shared" si="63"/>
        <v>0.17246175243393602</v>
      </c>
      <c r="AS72" s="67">
        <f t="shared" si="64"/>
        <v>0.14464534075104313</v>
      </c>
      <c r="AT72" s="62"/>
      <c r="AU72" s="54" t="s">
        <v>1029</v>
      </c>
      <c r="AV72" s="54" t="s">
        <v>1369</v>
      </c>
      <c r="AW72" s="55" t="s">
        <v>1369</v>
      </c>
      <c r="AX72" s="54" t="s">
        <v>1682</v>
      </c>
      <c r="AY72" s="54" t="s">
        <v>1682</v>
      </c>
      <c r="AZ72" s="54"/>
      <c r="BA72" s="55">
        <f t="shared" si="65"/>
        <v>-43.950170000000014</v>
      </c>
      <c r="BB72" s="55">
        <f t="shared" si="66"/>
        <v>-3.950170000000014</v>
      </c>
      <c r="BC72" s="55">
        <f t="shared" si="67"/>
        <v>204.04983</v>
      </c>
      <c r="BD72" s="67">
        <f t="shared" si="68"/>
        <v>0.14189835187760777</v>
      </c>
      <c r="BE72" s="62">
        <f t="shared" si="69"/>
        <v>0.24495777911164465</v>
      </c>
      <c r="BF72" s="62">
        <f t="shared" si="70"/>
        <v>0.5341618586387434</v>
      </c>
      <c r="BG72" s="67">
        <f t="shared" si="71"/>
        <v>0.010961580983078163</v>
      </c>
      <c r="BH72" s="54">
        <v>328459056</v>
      </c>
      <c r="BI72" s="54">
        <f t="shared" si="72"/>
        <v>17824.87957887882</v>
      </c>
      <c r="BJ72" s="174">
        <f t="shared" si="73"/>
        <v>0.0026899174350377185</v>
      </c>
      <c r="BK72" s="55">
        <v>18427</v>
      </c>
      <c r="BL72" s="174">
        <f t="shared" si="74"/>
        <v>0.0028595029241354182</v>
      </c>
      <c r="BM72" s="55">
        <f t="shared" si="75"/>
        <v>94.06940669071095</v>
      </c>
      <c r="BN72" s="174">
        <f t="shared" si="76"/>
        <v>0.0022429366599705024</v>
      </c>
      <c r="BO72" s="55">
        <f t="shared" si="77"/>
        <v>78.05159316520849</v>
      </c>
      <c r="BP72" s="174">
        <f t="shared" si="78"/>
        <v>0</v>
      </c>
      <c r="BQ72" s="55">
        <f t="shared" si="79"/>
        <v>0</v>
      </c>
      <c r="BR72" s="174">
        <f t="shared" si="80"/>
        <v>0</v>
      </c>
      <c r="BS72" s="55">
        <f t="shared" si="81"/>
        <v>0</v>
      </c>
      <c r="BT72" s="174">
        <f t="shared" si="82"/>
        <v>0.0058144410588991694</v>
      </c>
      <c r="BU72" s="55">
        <f t="shared" si="83"/>
        <v>202.33580203653653</v>
      </c>
      <c r="BV72" s="174">
        <f t="shared" si="84"/>
        <v>0.002673281324302441</v>
      </c>
      <c r="BW72" s="174">
        <f t="shared" si="85"/>
        <v>0.0028736590363030432</v>
      </c>
      <c r="BX72" s="55">
        <f t="shared" si="86"/>
        <v>93.02708813156943</v>
      </c>
    </row>
    <row r="73" spans="1:76" ht="12">
      <c r="A73" s="11"/>
      <c r="B73" s="26" t="s">
        <v>843</v>
      </c>
      <c r="C73" s="34">
        <v>44019</v>
      </c>
      <c r="D73" s="49" t="s">
        <v>569</v>
      </c>
      <c r="E73" s="112">
        <v>1943</v>
      </c>
      <c r="F73" s="113">
        <v>1468</v>
      </c>
      <c r="G73" s="113">
        <v>1409</v>
      </c>
      <c r="H73" s="113">
        <v>1151</v>
      </c>
      <c r="I73" s="113">
        <v>664</v>
      </c>
      <c r="J73" s="114">
        <v>307</v>
      </c>
      <c r="K73" s="113"/>
      <c r="L73" s="112">
        <v>6942</v>
      </c>
      <c r="M73" s="113">
        <v>4999</v>
      </c>
      <c r="N73" s="113">
        <v>3531</v>
      </c>
      <c r="O73" s="113">
        <v>2122</v>
      </c>
      <c r="P73" s="113">
        <v>971</v>
      </c>
      <c r="Q73" s="114">
        <v>307</v>
      </c>
      <c r="R73" s="114"/>
      <c r="S73" s="121">
        <v>0.200103770321688</v>
      </c>
      <c r="T73" s="121">
        <v>0.14409662169952728</v>
      </c>
      <c r="U73" s="121">
        <v>0.10178139052231062</v>
      </c>
      <c r="V73" s="121">
        <v>0.06116683961720281</v>
      </c>
      <c r="W73" s="121">
        <v>0.027989161766401476</v>
      </c>
      <c r="X73" s="121">
        <v>0.008849302432837542</v>
      </c>
      <c r="Y73" s="128"/>
      <c r="Z73" s="187">
        <v>34692</v>
      </c>
      <c r="AA73" s="187">
        <v>2</v>
      </c>
      <c r="AB73" s="57">
        <v>589</v>
      </c>
      <c r="AC73" s="53">
        <v>234</v>
      </c>
      <c r="AD73" s="53">
        <v>135</v>
      </c>
      <c r="AE73" s="55">
        <f t="shared" si="53"/>
        <v>369</v>
      </c>
      <c r="AF73" s="53">
        <v>85</v>
      </c>
      <c r="AG73" s="53"/>
      <c r="AH73" s="55">
        <f>SUM(AF73:AG73)</f>
        <v>85</v>
      </c>
      <c r="AI73" s="86">
        <f t="shared" si="54"/>
        <v>454</v>
      </c>
      <c r="AJ73" s="101">
        <f t="shared" si="55"/>
        <v>0.5154185022026432</v>
      </c>
      <c r="AK73" s="102">
        <f t="shared" si="56"/>
        <v>0.2973568281938326</v>
      </c>
      <c r="AL73" s="67">
        <f t="shared" si="57"/>
        <v>0.8127753303964758</v>
      </c>
      <c r="AM73" s="101">
        <f t="shared" si="58"/>
        <v>0.18722466960352424</v>
      </c>
      <c r="AN73" s="102">
        <f t="shared" si="59"/>
        <v>0</v>
      </c>
      <c r="AO73" s="67">
        <f t="shared" si="60"/>
        <v>0.18722466960352424</v>
      </c>
      <c r="AP73" s="62">
        <f t="shared" si="61"/>
        <v>1</v>
      </c>
      <c r="AQ73" s="62">
        <f t="shared" si="62"/>
        <v>0.7707979626485568</v>
      </c>
      <c r="AR73" s="67">
        <f t="shared" si="63"/>
        <v>0.16680826961200793</v>
      </c>
      <c r="AS73" s="67">
        <f t="shared" si="64"/>
        <v>0.12857547436986688</v>
      </c>
      <c r="AT73" s="62"/>
      <c r="AU73" s="54" t="s">
        <v>464</v>
      </c>
      <c r="AV73" s="54" t="s">
        <v>464</v>
      </c>
      <c r="AW73" s="55" t="s">
        <v>458</v>
      </c>
      <c r="AX73" s="54" t="s">
        <v>463</v>
      </c>
      <c r="AY73" s="54" t="s">
        <v>1055</v>
      </c>
      <c r="AZ73" s="54"/>
      <c r="BA73" s="55">
        <f t="shared" si="65"/>
        <v>-86.91115000000002</v>
      </c>
      <c r="BB73" s="55">
        <f t="shared" si="66"/>
        <v>48.08884999999998</v>
      </c>
      <c r="BC73" s="55">
        <f t="shared" si="67"/>
        <v>502.08885</v>
      </c>
      <c r="BD73" s="67">
        <f t="shared" si="68"/>
        <v>0.1421945199660153</v>
      </c>
      <c r="BE73" s="62">
        <f t="shared" si="69"/>
        <v>0.23661114514608858</v>
      </c>
      <c r="BF73" s="62">
        <f t="shared" si="70"/>
        <v>0.5170842945417096</v>
      </c>
      <c r="BG73" s="67">
        <f t="shared" si="71"/>
        <v>0.014472755966793496</v>
      </c>
      <c r="BH73" s="54">
        <v>677908291</v>
      </c>
      <c r="BI73" s="54">
        <f t="shared" si="72"/>
        <v>19658.06266492678</v>
      </c>
      <c r="BJ73" s="174">
        <f t="shared" si="73"/>
        <v>0.0055517340685455885</v>
      </c>
      <c r="BK73" s="55">
        <v>34485</v>
      </c>
      <c r="BL73" s="174">
        <f t="shared" si="74"/>
        <v>0.00535138429146415</v>
      </c>
      <c r="BM73" s="55">
        <f t="shared" si="75"/>
        <v>103.74388693035952</v>
      </c>
      <c r="BN73" s="174">
        <f t="shared" si="76"/>
        <v>0.005519012136532682</v>
      </c>
      <c r="BO73" s="55">
        <f t="shared" si="77"/>
        <v>103.05280437587902</v>
      </c>
      <c r="BP73" s="174">
        <f t="shared" si="78"/>
        <v>0.004927250594168454</v>
      </c>
      <c r="BQ73" s="55">
        <f t="shared" si="79"/>
        <v>92.00323880983163</v>
      </c>
      <c r="BR73" s="174">
        <f t="shared" si="80"/>
        <v>0.009441956179639268</v>
      </c>
      <c r="BS73" s="55">
        <f t="shared" si="81"/>
        <v>176.30330193788762</v>
      </c>
      <c r="BT73" s="174">
        <f t="shared" si="82"/>
        <v>0.0037737958795739804</v>
      </c>
      <c r="BU73" s="55">
        <f t="shared" si="83"/>
        <v>70.46555414472458</v>
      </c>
      <c r="BV73" s="174">
        <f t="shared" si="84"/>
        <v>0.005834950582852443</v>
      </c>
      <c r="BW73" s="174">
        <f t="shared" si="85"/>
        <v>0.005355518629461466</v>
      </c>
      <c r="BX73" s="55">
        <f t="shared" si="86"/>
        <v>108.9521106462697</v>
      </c>
    </row>
    <row r="74" spans="1:76" ht="12">
      <c r="A74" s="11"/>
      <c r="B74" s="26" t="s">
        <v>841</v>
      </c>
      <c r="C74" s="34">
        <v>23023</v>
      </c>
      <c r="D74" s="49" t="s">
        <v>570</v>
      </c>
      <c r="E74" s="112">
        <v>490</v>
      </c>
      <c r="F74" s="113">
        <v>333</v>
      </c>
      <c r="G74" s="113">
        <v>265</v>
      </c>
      <c r="H74" s="113">
        <v>250</v>
      </c>
      <c r="I74" s="113">
        <v>166</v>
      </c>
      <c r="J74" s="114">
        <v>61</v>
      </c>
      <c r="K74" s="113"/>
      <c r="L74" s="112">
        <v>1565</v>
      </c>
      <c r="M74" s="113">
        <v>1075</v>
      </c>
      <c r="N74" s="113">
        <v>742</v>
      </c>
      <c r="O74" s="113">
        <v>477</v>
      </c>
      <c r="P74" s="113">
        <v>227</v>
      </c>
      <c r="Q74" s="114">
        <v>61</v>
      </c>
      <c r="R74" s="114"/>
      <c r="S74" s="121">
        <v>0.18050749711649366</v>
      </c>
      <c r="T74" s="121">
        <v>0.12399077277970011</v>
      </c>
      <c r="U74" s="121">
        <v>0.08558246828143022</v>
      </c>
      <c r="V74" s="121">
        <v>0.05501730103806229</v>
      </c>
      <c r="W74" s="121">
        <v>0.026182237600922722</v>
      </c>
      <c r="X74" s="121">
        <v>0.007035755478662053</v>
      </c>
      <c r="Y74" s="128"/>
      <c r="Z74" s="187">
        <v>8670</v>
      </c>
      <c r="AA74" s="187">
        <v>1</v>
      </c>
      <c r="AB74" s="57">
        <v>124</v>
      </c>
      <c r="AC74" s="53"/>
      <c r="AD74" s="53"/>
      <c r="AE74" s="55">
        <f t="shared" si="53"/>
        <v>0</v>
      </c>
      <c r="AF74" s="53">
        <v>88</v>
      </c>
      <c r="AG74" s="53"/>
      <c r="AH74" s="55">
        <f>SUM(AF74:AG74)</f>
        <v>88</v>
      </c>
      <c r="AI74" s="86">
        <f t="shared" si="54"/>
        <v>88</v>
      </c>
      <c r="AJ74" s="101">
        <f t="shared" si="55"/>
        <v>0</v>
      </c>
      <c r="AK74" s="102">
        <f t="shared" si="56"/>
        <v>0</v>
      </c>
      <c r="AL74" s="67">
        <f t="shared" si="57"/>
        <v>0</v>
      </c>
      <c r="AM74" s="101">
        <f t="shared" si="58"/>
        <v>1</v>
      </c>
      <c r="AN74" s="102">
        <f t="shared" si="59"/>
        <v>0</v>
      </c>
      <c r="AO74" s="67">
        <f t="shared" si="60"/>
        <v>1</v>
      </c>
      <c r="AP74" s="62">
        <f t="shared" si="61"/>
        <v>1</v>
      </c>
      <c r="AQ74" s="62">
        <f t="shared" si="62"/>
        <v>0.7096774193548387</v>
      </c>
      <c r="AR74" s="67">
        <f t="shared" si="63"/>
        <v>0.16711590296495957</v>
      </c>
      <c r="AS74" s="67">
        <f t="shared" si="64"/>
        <v>0.11859838274932614</v>
      </c>
      <c r="AT74" s="62"/>
      <c r="AU74" s="54" t="s">
        <v>493</v>
      </c>
      <c r="AV74" s="54" t="s">
        <v>406</v>
      </c>
      <c r="AW74" s="55" t="s">
        <v>406</v>
      </c>
      <c r="AX74" s="54" t="s">
        <v>408</v>
      </c>
      <c r="AY74" s="54" t="s">
        <v>1920</v>
      </c>
      <c r="AZ74" s="54"/>
      <c r="BA74" s="55">
        <f t="shared" si="65"/>
        <v>-12.463090000000022</v>
      </c>
      <c r="BB74" s="55">
        <f t="shared" si="66"/>
        <v>23.536909999999978</v>
      </c>
      <c r="BC74" s="55">
        <f t="shared" si="67"/>
        <v>111.53690999999998</v>
      </c>
      <c r="BD74" s="67">
        <f t="shared" si="68"/>
        <v>0.15031928571428568</v>
      </c>
      <c r="BE74" s="62">
        <f t="shared" si="69"/>
        <v>0.23382999999999995</v>
      </c>
      <c r="BF74" s="62">
        <f t="shared" si="70"/>
        <v>0.49135202643171794</v>
      </c>
      <c r="BG74" s="67">
        <f t="shared" si="71"/>
        <v>0.0128646955017301</v>
      </c>
      <c r="BH74" s="54">
        <v>181972630</v>
      </c>
      <c r="BI74" s="54">
        <f t="shared" si="72"/>
        <v>21081.166589434662</v>
      </c>
      <c r="BJ74" s="174">
        <f t="shared" si="73"/>
        <v>0.0014902659591662097</v>
      </c>
      <c r="BK74" s="55">
        <v>8632</v>
      </c>
      <c r="BL74" s="174">
        <f t="shared" si="74"/>
        <v>0.001339514258486836</v>
      </c>
      <c r="BM74" s="55">
        <f t="shared" si="75"/>
        <v>111.25420649494752</v>
      </c>
      <c r="BN74" s="174">
        <f t="shared" si="76"/>
        <v>0.0012260251546341915</v>
      </c>
      <c r="BO74" s="55">
        <f t="shared" si="77"/>
        <v>91.60266033206442</v>
      </c>
      <c r="BP74" s="174">
        <f t="shared" si="78"/>
        <v>0.005101153556315576</v>
      </c>
      <c r="BQ74" s="55">
        <f t="shared" si="79"/>
        <v>381.1334822573848</v>
      </c>
      <c r="BR74" s="174">
        <f t="shared" si="80"/>
        <v>0</v>
      </c>
      <c r="BS74" s="55">
        <f t="shared" si="81"/>
        <v>0</v>
      </c>
      <c r="BT74" s="174">
        <f t="shared" si="82"/>
        <v>0</v>
      </c>
      <c r="BU74" s="55">
        <f t="shared" si="83"/>
        <v>0</v>
      </c>
      <c r="BV74" s="174">
        <f t="shared" si="84"/>
        <v>0.0011310036372048787</v>
      </c>
      <c r="BW74" s="174">
        <f t="shared" si="85"/>
        <v>0.001338416537456212</v>
      </c>
      <c r="BX74" s="55">
        <f t="shared" si="86"/>
        <v>84.5031128615953</v>
      </c>
    </row>
    <row r="75" spans="1:76" ht="12">
      <c r="A75" s="11"/>
      <c r="B75" s="26" t="s">
        <v>843</v>
      </c>
      <c r="C75" s="34">
        <v>44020</v>
      </c>
      <c r="D75" s="49" t="s">
        <v>571</v>
      </c>
      <c r="E75" s="112">
        <v>740</v>
      </c>
      <c r="F75" s="113">
        <v>535</v>
      </c>
      <c r="G75" s="113">
        <v>453</v>
      </c>
      <c r="H75" s="113">
        <v>384</v>
      </c>
      <c r="I75" s="113">
        <v>241</v>
      </c>
      <c r="J75" s="114">
        <v>85</v>
      </c>
      <c r="K75" s="113"/>
      <c r="L75" s="112">
        <v>2438</v>
      </c>
      <c r="M75" s="113">
        <v>1698</v>
      </c>
      <c r="N75" s="113">
        <v>1163</v>
      </c>
      <c r="O75" s="113">
        <v>710</v>
      </c>
      <c r="P75" s="113">
        <v>326</v>
      </c>
      <c r="Q75" s="114">
        <v>85</v>
      </c>
      <c r="R75" s="114"/>
      <c r="S75" s="121">
        <v>0.1922712933753943</v>
      </c>
      <c r="T75" s="121">
        <v>0.1339116719242902</v>
      </c>
      <c r="U75" s="121">
        <v>0.0917192429022082</v>
      </c>
      <c r="V75" s="121">
        <v>0.055993690851735015</v>
      </c>
      <c r="W75" s="121">
        <v>0.025709779179810724</v>
      </c>
      <c r="X75" s="121">
        <v>0.006703470031545741</v>
      </c>
      <c r="Y75" s="128"/>
      <c r="Z75" s="187">
        <v>12680</v>
      </c>
      <c r="AA75" s="187">
        <v>1</v>
      </c>
      <c r="AB75" s="57">
        <v>200</v>
      </c>
      <c r="AC75" s="53"/>
      <c r="AD75" s="53">
        <v>120</v>
      </c>
      <c r="AE75" s="55">
        <f t="shared" si="53"/>
        <v>120</v>
      </c>
      <c r="AF75" s="53"/>
      <c r="AG75" s="53"/>
      <c r="AH75" s="55"/>
      <c r="AI75" s="86">
        <f t="shared" si="54"/>
        <v>120</v>
      </c>
      <c r="AJ75" s="101">
        <f t="shared" si="55"/>
        <v>0</v>
      </c>
      <c r="AK75" s="102">
        <f t="shared" si="56"/>
        <v>1</v>
      </c>
      <c r="AL75" s="67">
        <f t="shared" si="57"/>
        <v>1</v>
      </c>
      <c r="AM75" s="101">
        <f t="shared" si="58"/>
        <v>0</v>
      </c>
      <c r="AN75" s="102">
        <f t="shared" si="59"/>
        <v>0</v>
      </c>
      <c r="AO75" s="67">
        <f t="shared" si="60"/>
        <v>0</v>
      </c>
      <c r="AP75" s="62">
        <f t="shared" si="61"/>
        <v>1</v>
      </c>
      <c r="AQ75" s="62">
        <f t="shared" si="62"/>
        <v>0.6</v>
      </c>
      <c r="AR75" s="67">
        <f t="shared" si="63"/>
        <v>0.17196904557179707</v>
      </c>
      <c r="AS75" s="67">
        <f t="shared" si="64"/>
        <v>0.10318142734307825</v>
      </c>
      <c r="AT75" s="62"/>
      <c r="AU75" s="54" t="s">
        <v>464</v>
      </c>
      <c r="AV75" s="54" t="s">
        <v>464</v>
      </c>
      <c r="AW75" s="55" t="s">
        <v>464</v>
      </c>
      <c r="AX75" s="54" t="s">
        <v>465</v>
      </c>
      <c r="AY75" s="54" t="s">
        <v>2082</v>
      </c>
      <c r="AZ75" s="54"/>
      <c r="BA75" s="55">
        <f t="shared" si="65"/>
        <v>-32.91974000000002</v>
      </c>
      <c r="BB75" s="55">
        <f t="shared" si="66"/>
        <v>47.08025999999998</v>
      </c>
      <c r="BC75" s="55">
        <f t="shared" si="67"/>
        <v>167.08025999999998</v>
      </c>
      <c r="BD75" s="67">
        <f t="shared" si="68"/>
        <v>0.1436631642304385</v>
      </c>
      <c r="BE75" s="62">
        <f t="shared" si="69"/>
        <v>0.2353243098591549</v>
      </c>
      <c r="BF75" s="62">
        <f t="shared" si="70"/>
        <v>0.5125161349693251</v>
      </c>
      <c r="BG75" s="67">
        <f t="shared" si="71"/>
        <v>0.013176676656151418</v>
      </c>
      <c r="BH75" s="54">
        <v>263132228</v>
      </c>
      <c r="BI75" s="54">
        <f t="shared" si="72"/>
        <v>20891.800555776103</v>
      </c>
      <c r="BJ75" s="174">
        <f t="shared" si="73"/>
        <v>0.0021549229801644445</v>
      </c>
      <c r="BK75" s="55">
        <v>12595</v>
      </c>
      <c r="BL75" s="174">
        <f t="shared" si="74"/>
        <v>0.0019544928273449607</v>
      </c>
      <c r="BM75" s="55">
        <f t="shared" si="75"/>
        <v>110.25484207541216</v>
      </c>
      <c r="BN75" s="174">
        <f t="shared" si="76"/>
        <v>0.0018365633547031287</v>
      </c>
      <c r="BO75" s="55">
        <f t="shared" si="77"/>
        <v>93.82411234502638</v>
      </c>
      <c r="BP75" s="174">
        <f t="shared" si="78"/>
        <v>0</v>
      </c>
      <c r="BQ75" s="55">
        <f t="shared" si="79"/>
        <v>0</v>
      </c>
      <c r="BR75" s="174">
        <f t="shared" si="80"/>
        <v>0</v>
      </c>
      <c r="BS75" s="55">
        <f t="shared" si="81"/>
        <v>0</v>
      </c>
      <c r="BT75" s="174">
        <f t="shared" si="82"/>
        <v>0.0033544852262879826</v>
      </c>
      <c r="BU75" s="55">
        <f t="shared" si="83"/>
        <v>171.3698565992839</v>
      </c>
      <c r="BV75" s="174">
        <f t="shared" si="84"/>
        <v>0.0015422776870975619</v>
      </c>
      <c r="BW75" s="174">
        <f t="shared" si="85"/>
        <v>0.0019574534826925917</v>
      </c>
      <c r="BX75" s="55">
        <f t="shared" si="86"/>
        <v>78.79000449993165</v>
      </c>
    </row>
    <row r="76" spans="1:76" ht="12">
      <c r="A76" s="11"/>
      <c r="B76" s="26" t="s">
        <v>840</v>
      </c>
      <c r="C76" s="34">
        <v>13008</v>
      </c>
      <c r="D76" s="49" t="s">
        <v>572</v>
      </c>
      <c r="E76" s="112">
        <v>2281</v>
      </c>
      <c r="F76" s="113">
        <v>1609</v>
      </c>
      <c r="G76" s="113">
        <v>1404</v>
      </c>
      <c r="H76" s="113">
        <v>1125</v>
      </c>
      <c r="I76" s="113">
        <v>657</v>
      </c>
      <c r="J76" s="114">
        <v>310</v>
      </c>
      <c r="K76" s="113"/>
      <c r="L76" s="112">
        <v>7386</v>
      </c>
      <c r="M76" s="113">
        <v>5105</v>
      </c>
      <c r="N76" s="113">
        <v>3496</v>
      </c>
      <c r="O76" s="113">
        <v>2092</v>
      </c>
      <c r="P76" s="113">
        <v>967</v>
      </c>
      <c r="Q76" s="114">
        <v>310</v>
      </c>
      <c r="R76" s="114"/>
      <c r="S76" s="121">
        <v>0.18829827915869982</v>
      </c>
      <c r="T76" s="121">
        <v>0.1301465901848311</v>
      </c>
      <c r="U76" s="121">
        <v>0.0891268323773104</v>
      </c>
      <c r="V76" s="121">
        <v>0.05333333333333334</v>
      </c>
      <c r="W76" s="121">
        <v>0.02465264499681326</v>
      </c>
      <c r="X76" s="121">
        <v>0.007903123008285532</v>
      </c>
      <c r="Y76" s="128"/>
      <c r="Z76" s="187">
        <v>39225</v>
      </c>
      <c r="AA76" s="187">
        <v>2</v>
      </c>
      <c r="AB76" s="58">
        <v>531</v>
      </c>
      <c r="AC76" s="53">
        <v>114</v>
      </c>
      <c r="AD76" s="53">
        <v>226</v>
      </c>
      <c r="AE76" s="55">
        <f t="shared" si="53"/>
        <v>340</v>
      </c>
      <c r="AF76" s="53">
        <v>155</v>
      </c>
      <c r="AG76" s="53"/>
      <c r="AH76" s="55">
        <f>SUM(AF76:AG76)</f>
        <v>155</v>
      </c>
      <c r="AI76" s="86">
        <f t="shared" si="54"/>
        <v>495</v>
      </c>
      <c r="AJ76" s="101">
        <f t="shared" si="55"/>
        <v>0.23030303030303031</v>
      </c>
      <c r="AK76" s="102">
        <f t="shared" si="56"/>
        <v>0.45656565656565656</v>
      </c>
      <c r="AL76" s="67">
        <f t="shared" si="57"/>
        <v>0.6868686868686869</v>
      </c>
      <c r="AM76" s="101">
        <f t="shared" si="58"/>
        <v>0.31313131313131315</v>
      </c>
      <c r="AN76" s="102">
        <f t="shared" si="59"/>
        <v>0</v>
      </c>
      <c r="AO76" s="67">
        <f t="shared" si="60"/>
        <v>0.31313131313131315</v>
      </c>
      <c r="AP76" s="62">
        <f t="shared" si="61"/>
        <v>1</v>
      </c>
      <c r="AQ76" s="62">
        <f t="shared" si="62"/>
        <v>0.9322033898305084</v>
      </c>
      <c r="AR76" s="67">
        <f t="shared" si="63"/>
        <v>0.1518878718535469</v>
      </c>
      <c r="AS76" s="67">
        <f t="shared" si="64"/>
        <v>0.1415903890160183</v>
      </c>
      <c r="AT76" s="62"/>
      <c r="AU76" s="54" t="s">
        <v>2175</v>
      </c>
      <c r="AV76" s="54" t="s">
        <v>1366</v>
      </c>
      <c r="AW76" s="55" t="s">
        <v>2335</v>
      </c>
      <c r="AX76" s="54" t="s">
        <v>2335</v>
      </c>
      <c r="AY76" s="54" t="s">
        <v>2335</v>
      </c>
      <c r="AZ76" s="54"/>
      <c r="BA76" s="55">
        <f t="shared" si="65"/>
        <v>-28.052610000000016</v>
      </c>
      <c r="BB76" s="55">
        <f t="shared" si="66"/>
        <v>7.947389999999984</v>
      </c>
      <c r="BC76" s="55">
        <f t="shared" si="67"/>
        <v>502.94739</v>
      </c>
      <c r="BD76" s="67">
        <f t="shared" si="68"/>
        <v>0.1438636699084668</v>
      </c>
      <c r="BE76" s="62">
        <f t="shared" si="69"/>
        <v>0.2404146223709369</v>
      </c>
      <c r="BF76" s="62">
        <f t="shared" si="70"/>
        <v>0.5201110548086867</v>
      </c>
      <c r="BG76" s="67">
        <f t="shared" si="71"/>
        <v>0.012822113193116635</v>
      </c>
      <c r="BH76" s="54">
        <v>751474220</v>
      </c>
      <c r="BI76" s="54">
        <f t="shared" si="72"/>
        <v>19349.440482014576</v>
      </c>
      <c r="BJ76" s="174">
        <f t="shared" si="73"/>
        <v>0.00615420269112437</v>
      </c>
      <c r="BK76" s="55">
        <v>38837</v>
      </c>
      <c r="BL76" s="174">
        <f t="shared" si="74"/>
        <v>0.006026727902786522</v>
      </c>
      <c r="BM76" s="55">
        <f t="shared" si="75"/>
        <v>102.11515751820998</v>
      </c>
      <c r="BN76" s="174">
        <f t="shared" si="76"/>
        <v>0.005528449296269846</v>
      </c>
      <c r="BO76" s="55">
        <f t="shared" si="77"/>
        <v>91.29945434078775</v>
      </c>
      <c r="BP76" s="174">
        <f t="shared" si="78"/>
        <v>0.008984986377601298</v>
      </c>
      <c r="BQ76" s="55">
        <f t="shared" si="79"/>
        <v>148.38235996627455</v>
      </c>
      <c r="BR76" s="174">
        <f t="shared" si="80"/>
        <v>0.004599927369567849</v>
      </c>
      <c r="BS76" s="55">
        <f t="shared" si="81"/>
        <v>75.96539939909773</v>
      </c>
      <c r="BT76" s="174">
        <f t="shared" si="82"/>
        <v>0.006317613842842367</v>
      </c>
      <c r="BU76" s="55">
        <f t="shared" si="83"/>
        <v>104.33209489259312</v>
      </c>
      <c r="BV76" s="174">
        <f t="shared" si="84"/>
        <v>0.006361895459277443</v>
      </c>
      <c r="BW76" s="174">
        <f t="shared" si="85"/>
        <v>0.006055292812193762</v>
      </c>
      <c r="BX76" s="55">
        <f t="shared" si="86"/>
        <v>105.06338267352264</v>
      </c>
    </row>
    <row r="77" spans="1:76" ht="12">
      <c r="A77" s="11"/>
      <c r="B77" s="26" t="s">
        <v>841</v>
      </c>
      <c r="C77" s="34">
        <v>24028</v>
      </c>
      <c r="D77" s="49" t="s">
        <v>573</v>
      </c>
      <c r="E77" s="112">
        <v>348</v>
      </c>
      <c r="F77" s="113">
        <v>254</v>
      </c>
      <c r="G77" s="113">
        <v>245</v>
      </c>
      <c r="H77" s="113">
        <v>188</v>
      </c>
      <c r="I77" s="113">
        <v>126</v>
      </c>
      <c r="J77" s="114">
        <v>42</v>
      </c>
      <c r="K77" s="113"/>
      <c r="L77" s="112">
        <v>1203</v>
      </c>
      <c r="M77" s="113">
        <v>855</v>
      </c>
      <c r="N77" s="113">
        <v>601</v>
      </c>
      <c r="O77" s="113">
        <v>356</v>
      </c>
      <c r="P77" s="113">
        <v>168</v>
      </c>
      <c r="Q77" s="114">
        <v>42</v>
      </c>
      <c r="R77" s="114"/>
      <c r="S77" s="121">
        <v>0.2015075376884422</v>
      </c>
      <c r="T77" s="121">
        <v>0.14321608040201006</v>
      </c>
      <c r="U77" s="121">
        <v>0.10067001675041876</v>
      </c>
      <c r="V77" s="121">
        <v>0.05963149078726968</v>
      </c>
      <c r="W77" s="121">
        <v>0.02814070351758794</v>
      </c>
      <c r="X77" s="121">
        <v>0.007035175879396985</v>
      </c>
      <c r="Y77" s="128"/>
      <c r="Z77" s="187">
        <v>5970</v>
      </c>
      <c r="AA77" s="187">
        <v>1</v>
      </c>
      <c r="AB77" s="57">
        <v>89</v>
      </c>
      <c r="AC77" s="53"/>
      <c r="AD77" s="53">
        <v>67</v>
      </c>
      <c r="AE77" s="55">
        <f t="shared" si="53"/>
        <v>67</v>
      </c>
      <c r="AF77" s="53"/>
      <c r="AG77" s="53"/>
      <c r="AH77" s="55"/>
      <c r="AI77" s="86">
        <f t="shared" si="54"/>
        <v>67</v>
      </c>
      <c r="AJ77" s="101">
        <f t="shared" si="55"/>
        <v>0</v>
      </c>
      <c r="AK77" s="102">
        <f t="shared" si="56"/>
        <v>1</v>
      </c>
      <c r="AL77" s="67">
        <f t="shared" si="57"/>
        <v>1</v>
      </c>
      <c r="AM77" s="101">
        <f t="shared" si="58"/>
        <v>0</v>
      </c>
      <c r="AN77" s="102">
        <f t="shared" si="59"/>
        <v>0</v>
      </c>
      <c r="AO77" s="67">
        <f t="shared" si="60"/>
        <v>0</v>
      </c>
      <c r="AP77" s="62">
        <f t="shared" si="61"/>
        <v>1</v>
      </c>
      <c r="AQ77" s="62">
        <f t="shared" si="62"/>
        <v>0.7528089887640449</v>
      </c>
      <c r="AR77" s="67">
        <f t="shared" si="63"/>
        <v>0.1480865224625624</v>
      </c>
      <c r="AS77" s="67">
        <f t="shared" si="64"/>
        <v>0.11148086522462562</v>
      </c>
      <c r="AT77" s="62"/>
      <c r="AU77" s="54" t="s">
        <v>417</v>
      </c>
      <c r="AV77" s="54" t="s">
        <v>420</v>
      </c>
      <c r="AW77" s="55" t="s">
        <v>420</v>
      </c>
      <c r="AX77" s="54" t="s">
        <v>416</v>
      </c>
      <c r="AY77" s="54" t="s">
        <v>876</v>
      </c>
      <c r="AZ77" s="54"/>
      <c r="BA77" s="55">
        <f t="shared" si="65"/>
        <v>-4.402400000000014</v>
      </c>
      <c r="BB77" s="55">
        <f t="shared" si="66"/>
        <v>17.597599999999986</v>
      </c>
      <c r="BC77" s="55">
        <f t="shared" si="67"/>
        <v>84.59759999999999</v>
      </c>
      <c r="BD77" s="67">
        <f t="shared" si="68"/>
        <v>0.14076139767054907</v>
      </c>
      <c r="BE77" s="62">
        <f t="shared" si="69"/>
        <v>0.2376337078651685</v>
      </c>
      <c r="BF77" s="62">
        <f t="shared" si="70"/>
        <v>0.5035571428571428</v>
      </c>
      <c r="BG77" s="67">
        <f t="shared" si="71"/>
        <v>0.01417045226130653</v>
      </c>
      <c r="BH77" s="54">
        <v>109855603</v>
      </c>
      <c r="BI77" s="54">
        <f t="shared" si="72"/>
        <v>18349.023383998665</v>
      </c>
      <c r="BJ77" s="174">
        <f t="shared" si="73"/>
        <v>0.0008996631283208763</v>
      </c>
      <c r="BK77" s="55">
        <v>5987</v>
      </c>
      <c r="BL77" s="174">
        <f t="shared" si="74"/>
        <v>0.0009290630057415069</v>
      </c>
      <c r="BM77" s="55">
        <f t="shared" si="75"/>
        <v>96.83553459356979</v>
      </c>
      <c r="BN77" s="174">
        <f t="shared" si="76"/>
        <v>0.000929905496052217</v>
      </c>
      <c r="BO77" s="55">
        <f t="shared" si="77"/>
        <v>100.9002603341547</v>
      </c>
      <c r="BP77" s="174">
        <f t="shared" si="78"/>
        <v>0</v>
      </c>
      <c r="BQ77" s="55">
        <f t="shared" si="79"/>
        <v>0</v>
      </c>
      <c r="BR77" s="174">
        <f t="shared" si="80"/>
        <v>0</v>
      </c>
      <c r="BS77" s="55">
        <f t="shared" si="81"/>
        <v>0</v>
      </c>
      <c r="BT77" s="174">
        <f t="shared" si="82"/>
        <v>0.0018729209180107904</v>
      </c>
      <c r="BU77" s="55">
        <f t="shared" si="83"/>
        <v>203.22302536639816</v>
      </c>
      <c r="BV77" s="174">
        <f t="shared" si="84"/>
        <v>0.0008611050419628054</v>
      </c>
      <c r="BW77" s="174">
        <f t="shared" si="85"/>
        <v>0.0009216086192172533</v>
      </c>
      <c r="BX77" s="55">
        <f t="shared" si="86"/>
        <v>93.43500310296196</v>
      </c>
    </row>
    <row r="78" spans="1:76" ht="12">
      <c r="A78" s="11"/>
      <c r="B78" s="26" t="s">
        <v>844</v>
      </c>
      <c r="C78" s="34">
        <v>71016</v>
      </c>
      <c r="D78" s="49" t="s">
        <v>574</v>
      </c>
      <c r="E78" s="112">
        <v>3383</v>
      </c>
      <c r="F78" s="113">
        <v>2500</v>
      </c>
      <c r="G78" s="113">
        <v>2538</v>
      </c>
      <c r="H78" s="113">
        <v>1906</v>
      </c>
      <c r="I78" s="113">
        <v>1065</v>
      </c>
      <c r="J78" s="114">
        <v>432</v>
      </c>
      <c r="K78" s="113"/>
      <c r="L78" s="112">
        <v>11824</v>
      </c>
      <c r="M78" s="113">
        <v>8441</v>
      </c>
      <c r="N78" s="113">
        <v>5941</v>
      </c>
      <c r="O78" s="113">
        <v>3403</v>
      </c>
      <c r="P78" s="113">
        <v>1497</v>
      </c>
      <c r="Q78" s="114">
        <v>432</v>
      </c>
      <c r="R78" s="114"/>
      <c r="S78" s="121">
        <v>0.17999421534152318</v>
      </c>
      <c r="T78" s="121">
        <v>0.12849553211246595</v>
      </c>
      <c r="U78" s="121">
        <v>0.09043856844925484</v>
      </c>
      <c r="V78" s="121">
        <v>0.05180313893836294</v>
      </c>
      <c r="W78" s="121">
        <v>0.022788509841530802</v>
      </c>
      <c r="X78" s="121">
        <v>0.006576243321002877</v>
      </c>
      <c r="Y78" s="128"/>
      <c r="Z78" s="187">
        <v>65691</v>
      </c>
      <c r="AA78" s="187">
        <v>3</v>
      </c>
      <c r="AB78" s="57">
        <v>925</v>
      </c>
      <c r="AC78" s="53">
        <v>384</v>
      </c>
      <c r="AD78" s="53">
        <v>181</v>
      </c>
      <c r="AE78" s="55">
        <f t="shared" si="53"/>
        <v>565</v>
      </c>
      <c r="AF78" s="53">
        <v>264</v>
      </c>
      <c r="AG78" s="53"/>
      <c r="AH78" s="55">
        <f>SUM(AF78:AG78)</f>
        <v>264</v>
      </c>
      <c r="AI78" s="86">
        <f t="shared" si="54"/>
        <v>829</v>
      </c>
      <c r="AJ78" s="101">
        <f t="shared" si="55"/>
        <v>0.4632086851628468</v>
      </c>
      <c r="AK78" s="102">
        <f t="shared" si="56"/>
        <v>0.218335343787696</v>
      </c>
      <c r="AL78" s="67">
        <f t="shared" si="57"/>
        <v>0.6815440289505428</v>
      </c>
      <c r="AM78" s="101">
        <f t="shared" si="58"/>
        <v>0.31845597104945716</v>
      </c>
      <c r="AN78" s="102">
        <f t="shared" si="59"/>
        <v>0</v>
      </c>
      <c r="AO78" s="67">
        <f t="shared" si="60"/>
        <v>0.31845597104945716</v>
      </c>
      <c r="AP78" s="62">
        <f t="shared" si="61"/>
        <v>1</v>
      </c>
      <c r="AQ78" s="62">
        <f t="shared" si="62"/>
        <v>0.8962162162162162</v>
      </c>
      <c r="AR78" s="67">
        <f t="shared" si="63"/>
        <v>0.15569769399091063</v>
      </c>
      <c r="AS78" s="67">
        <f t="shared" si="64"/>
        <v>0.13953879818212422</v>
      </c>
      <c r="AT78" s="62"/>
      <c r="AU78" s="54" t="s">
        <v>475</v>
      </c>
      <c r="AV78" s="54" t="s">
        <v>475</v>
      </c>
      <c r="AW78" s="55" t="s">
        <v>475</v>
      </c>
      <c r="AX78" s="54" t="s">
        <v>475</v>
      </c>
      <c r="AY78" s="54" t="s">
        <v>2306</v>
      </c>
      <c r="AZ78" s="54"/>
      <c r="BA78" s="55">
        <f t="shared" si="65"/>
        <v>-116.44378000000006</v>
      </c>
      <c r="BB78" s="55">
        <f t="shared" si="66"/>
        <v>-20.44378000000006</v>
      </c>
      <c r="BC78" s="55">
        <f t="shared" si="67"/>
        <v>808.5562199999999</v>
      </c>
      <c r="BD78" s="67">
        <f t="shared" si="68"/>
        <v>0.13609766369298096</v>
      </c>
      <c r="BE78" s="62">
        <f t="shared" si="69"/>
        <v>0.2376010049955921</v>
      </c>
      <c r="BF78" s="62">
        <f t="shared" si="70"/>
        <v>0.5401177154308617</v>
      </c>
      <c r="BG78" s="67">
        <f t="shared" si="71"/>
        <v>0.012308477873681325</v>
      </c>
      <c r="BH78" s="54">
        <v>1079171054</v>
      </c>
      <c r="BI78" s="54">
        <f t="shared" si="72"/>
        <v>16485.206208087013</v>
      </c>
      <c r="BJ78" s="174">
        <f t="shared" si="73"/>
        <v>0.008837877904461344</v>
      </c>
      <c r="BK78" s="55">
        <v>65463</v>
      </c>
      <c r="BL78" s="174">
        <f t="shared" si="74"/>
        <v>0.010158552120403586</v>
      </c>
      <c r="BM78" s="55">
        <f t="shared" si="75"/>
        <v>86.99938534262525</v>
      </c>
      <c r="BN78" s="174">
        <f t="shared" si="76"/>
        <v>0.00888773290075848</v>
      </c>
      <c r="BO78" s="55">
        <f t="shared" si="77"/>
        <v>87.64213017835759</v>
      </c>
      <c r="BP78" s="174">
        <f t="shared" si="78"/>
        <v>0.015303460668946728</v>
      </c>
      <c r="BQ78" s="55">
        <f t="shared" si="79"/>
        <v>150.9077632174054</v>
      </c>
      <c r="BR78" s="174">
        <f t="shared" si="80"/>
        <v>0.015494492192228544</v>
      </c>
      <c r="BS78" s="55">
        <f t="shared" si="81"/>
        <v>152.7915292822256</v>
      </c>
      <c r="BT78" s="174">
        <f t="shared" si="82"/>
        <v>0.005059681882984374</v>
      </c>
      <c r="BU78" s="55">
        <f t="shared" si="83"/>
        <v>49.893634653641605</v>
      </c>
      <c r="BV78" s="174">
        <f t="shared" si="84"/>
        <v>0.010654568355032324</v>
      </c>
      <c r="BW78" s="174">
        <f t="shared" si="85"/>
        <v>0.010140936650753867</v>
      </c>
      <c r="BX78" s="55">
        <f t="shared" si="86"/>
        <v>105.06493356548357</v>
      </c>
    </row>
    <row r="79" spans="1:76" ht="12">
      <c r="A79" s="11"/>
      <c r="B79" s="26" t="s">
        <v>843</v>
      </c>
      <c r="C79" s="34">
        <v>44021</v>
      </c>
      <c r="D79" s="49" t="s">
        <v>575</v>
      </c>
      <c r="E79" s="112">
        <v>11559</v>
      </c>
      <c r="F79" s="113">
        <v>8887</v>
      </c>
      <c r="G79" s="113">
        <v>8229</v>
      </c>
      <c r="H79" s="113">
        <v>7128</v>
      </c>
      <c r="I79" s="113">
        <v>4441</v>
      </c>
      <c r="J79" s="114">
        <v>2462</v>
      </c>
      <c r="K79" s="113"/>
      <c r="L79" s="112">
        <v>42706</v>
      </c>
      <c r="M79" s="113">
        <v>31147</v>
      </c>
      <c r="N79" s="113">
        <v>22260</v>
      </c>
      <c r="O79" s="113">
        <v>14031</v>
      </c>
      <c r="P79" s="113">
        <v>6903</v>
      </c>
      <c r="Q79" s="114">
        <v>2462</v>
      </c>
      <c r="R79" s="114"/>
      <c r="S79" s="121">
        <v>0.16615245750479518</v>
      </c>
      <c r="T79" s="121">
        <v>0.1211808784222792</v>
      </c>
      <c r="U79" s="121">
        <v>0.08660501344206296</v>
      </c>
      <c r="V79" s="121">
        <v>0.05458917087176934</v>
      </c>
      <c r="W79" s="121">
        <v>0.026856891634796074</v>
      </c>
      <c r="X79" s="121">
        <v>0.009578685673601033</v>
      </c>
      <c r="Y79" s="128"/>
      <c r="Z79" s="187">
        <v>257029</v>
      </c>
      <c r="AA79" s="187">
        <v>3</v>
      </c>
      <c r="AB79" s="56">
        <v>3183</v>
      </c>
      <c r="AC79" s="53">
        <v>603</v>
      </c>
      <c r="AD79" s="53">
        <v>1919</v>
      </c>
      <c r="AE79" s="55">
        <f t="shared" si="53"/>
        <v>2522</v>
      </c>
      <c r="AF79" s="53">
        <v>97</v>
      </c>
      <c r="AG79" s="53">
        <v>235</v>
      </c>
      <c r="AH79" s="55">
        <f>SUM(AF79:AG79)</f>
        <v>332</v>
      </c>
      <c r="AI79" s="86">
        <f t="shared" si="54"/>
        <v>2854</v>
      </c>
      <c r="AJ79" s="101">
        <f t="shared" si="55"/>
        <v>0.21128241065171688</v>
      </c>
      <c r="AK79" s="102">
        <f t="shared" si="56"/>
        <v>0.6723896285914506</v>
      </c>
      <c r="AL79" s="67">
        <f t="shared" si="57"/>
        <v>0.8836720392431675</v>
      </c>
      <c r="AM79" s="101">
        <f t="shared" si="58"/>
        <v>0.03398738612473721</v>
      </c>
      <c r="AN79" s="102">
        <f t="shared" si="59"/>
        <v>0.0823405746320953</v>
      </c>
      <c r="AO79" s="67">
        <f t="shared" si="60"/>
        <v>0.11632796075683252</v>
      </c>
      <c r="AP79" s="62">
        <f t="shared" si="61"/>
        <v>1</v>
      </c>
      <c r="AQ79" s="62">
        <f t="shared" si="62"/>
        <v>0.8966383914546026</v>
      </c>
      <c r="AR79" s="67">
        <f t="shared" si="63"/>
        <v>0.14299191374663073</v>
      </c>
      <c r="AS79" s="67">
        <f t="shared" si="64"/>
        <v>0.12821203953279425</v>
      </c>
      <c r="AT79" s="62"/>
      <c r="AU79" s="54" t="s">
        <v>464</v>
      </c>
      <c r="AV79" s="54" t="s">
        <v>464</v>
      </c>
      <c r="AW79" s="55" t="s">
        <v>464</v>
      </c>
      <c r="AX79" s="54" t="s">
        <v>464</v>
      </c>
      <c r="AY79" s="54" t="s">
        <v>1452</v>
      </c>
      <c r="AZ79" s="54"/>
      <c r="BA79" s="55">
        <f t="shared" si="65"/>
        <v>165.5677499999997</v>
      </c>
      <c r="BB79" s="55">
        <f t="shared" si="66"/>
        <v>494.5677499999997</v>
      </c>
      <c r="BC79" s="55">
        <f t="shared" si="67"/>
        <v>3348.5677499999997</v>
      </c>
      <c r="BD79" s="67">
        <f t="shared" si="68"/>
        <v>0.15042981805929917</v>
      </c>
      <c r="BE79" s="62">
        <f t="shared" si="69"/>
        <v>0.2386549604447295</v>
      </c>
      <c r="BF79" s="62">
        <f t="shared" si="70"/>
        <v>0.48508876575401993</v>
      </c>
      <c r="BG79" s="67">
        <f t="shared" si="71"/>
        <v>0.013027976415112691</v>
      </c>
      <c r="BH79" s="54">
        <v>4562067157</v>
      </c>
      <c r="BI79" s="54">
        <f t="shared" si="72"/>
        <v>18012.947482093925</v>
      </c>
      <c r="BJ79" s="174">
        <f t="shared" si="73"/>
        <v>0.03736107670426739</v>
      </c>
      <c r="BK79" s="55">
        <v>253266</v>
      </c>
      <c r="BL79" s="174">
        <f t="shared" si="74"/>
        <v>0.03930183250578395</v>
      </c>
      <c r="BM79" s="55">
        <f t="shared" si="75"/>
        <v>95.06192032844538</v>
      </c>
      <c r="BN79" s="174">
        <f t="shared" si="76"/>
        <v>0.0368078001577847</v>
      </c>
      <c r="BO79" s="55">
        <f t="shared" si="77"/>
        <v>92.76529694832037</v>
      </c>
      <c r="BP79" s="174">
        <f t="shared" si="78"/>
        <v>0.019245261144281493</v>
      </c>
      <c r="BQ79" s="55">
        <f t="shared" si="79"/>
        <v>48.50309872484087</v>
      </c>
      <c r="BR79" s="174">
        <f t="shared" si="80"/>
        <v>0.024331194770608886</v>
      </c>
      <c r="BS79" s="55">
        <f t="shared" si="81"/>
        <v>61.3209835504279</v>
      </c>
      <c r="BT79" s="174">
        <f t="shared" si="82"/>
        <v>0.05364380957705532</v>
      </c>
      <c r="BU79" s="55">
        <f t="shared" si="83"/>
        <v>135.19645030462993</v>
      </c>
      <c r="BV79" s="174">
        <f t="shared" si="84"/>
        <v>0.03668050432480368</v>
      </c>
      <c r="BW79" s="174">
        <f t="shared" si="85"/>
        <v>0.039678415710015305</v>
      </c>
      <c r="BX79" s="55">
        <f t="shared" si="86"/>
        <v>92.44447810839655</v>
      </c>
    </row>
    <row r="80" spans="1:76" ht="12">
      <c r="A80" s="11"/>
      <c r="B80" s="26" t="s">
        <v>843</v>
      </c>
      <c r="C80" s="34">
        <v>41018</v>
      </c>
      <c r="D80" s="49" t="s">
        <v>576</v>
      </c>
      <c r="E80" s="112">
        <v>1929</v>
      </c>
      <c r="F80" s="113">
        <v>1425</v>
      </c>
      <c r="G80" s="113">
        <v>1216</v>
      </c>
      <c r="H80" s="113">
        <v>1053</v>
      </c>
      <c r="I80" s="113">
        <v>643</v>
      </c>
      <c r="J80" s="114">
        <v>324</v>
      </c>
      <c r="K80" s="113"/>
      <c r="L80" s="112">
        <v>6590</v>
      </c>
      <c r="M80" s="113">
        <v>4661</v>
      </c>
      <c r="N80" s="113">
        <v>3236</v>
      </c>
      <c r="O80" s="113">
        <v>2020</v>
      </c>
      <c r="P80" s="113">
        <v>967</v>
      </c>
      <c r="Q80" s="114">
        <v>324</v>
      </c>
      <c r="R80" s="114"/>
      <c r="S80" s="121">
        <v>0.19887735393529696</v>
      </c>
      <c r="T80" s="121">
        <v>0.14066272332206664</v>
      </c>
      <c r="U80" s="121">
        <v>0.09765813616610333</v>
      </c>
      <c r="V80" s="121">
        <v>0.06096088845968131</v>
      </c>
      <c r="W80" s="121">
        <v>0.02918276195074843</v>
      </c>
      <c r="X80" s="121">
        <v>0.009777885079671656</v>
      </c>
      <c r="Y80" s="128"/>
      <c r="Z80" s="187">
        <v>33136</v>
      </c>
      <c r="AA80" s="187">
        <v>2</v>
      </c>
      <c r="AB80" s="57">
        <v>509</v>
      </c>
      <c r="AC80" s="53">
        <v>221</v>
      </c>
      <c r="AD80" s="53">
        <v>131</v>
      </c>
      <c r="AE80" s="55">
        <f t="shared" si="53"/>
        <v>352</v>
      </c>
      <c r="AF80" s="53">
        <v>78</v>
      </c>
      <c r="AG80" s="53"/>
      <c r="AH80" s="55">
        <f>SUM(AF80:AG80)</f>
        <v>78</v>
      </c>
      <c r="AI80" s="86">
        <f t="shared" si="54"/>
        <v>430</v>
      </c>
      <c r="AJ80" s="101">
        <f t="shared" si="55"/>
        <v>0.513953488372093</v>
      </c>
      <c r="AK80" s="102">
        <f t="shared" si="56"/>
        <v>0.30465116279069765</v>
      </c>
      <c r="AL80" s="67">
        <f t="shared" si="57"/>
        <v>0.8186046511627907</v>
      </c>
      <c r="AM80" s="101">
        <f t="shared" si="58"/>
        <v>0.1813953488372093</v>
      </c>
      <c r="AN80" s="102">
        <f t="shared" si="59"/>
        <v>0</v>
      </c>
      <c r="AO80" s="67">
        <f t="shared" si="60"/>
        <v>0.1813953488372093</v>
      </c>
      <c r="AP80" s="62">
        <f t="shared" si="61"/>
        <v>1</v>
      </c>
      <c r="AQ80" s="62">
        <f t="shared" si="62"/>
        <v>0.8447937131630648</v>
      </c>
      <c r="AR80" s="67">
        <f t="shared" si="63"/>
        <v>0.1572929542645241</v>
      </c>
      <c r="AS80" s="67">
        <f t="shared" si="64"/>
        <v>0.13288009888751545</v>
      </c>
      <c r="AT80" s="62"/>
      <c r="AU80" s="54" t="s">
        <v>449</v>
      </c>
      <c r="AV80" s="54" t="s">
        <v>450</v>
      </c>
      <c r="AW80" s="55" t="s">
        <v>450</v>
      </c>
      <c r="AX80" s="54" t="s">
        <v>450</v>
      </c>
      <c r="AY80" s="54" t="s">
        <v>1728</v>
      </c>
      <c r="AZ80" s="54"/>
      <c r="BA80" s="55">
        <f t="shared" si="65"/>
        <v>-27.26482999999996</v>
      </c>
      <c r="BB80" s="55">
        <f t="shared" si="66"/>
        <v>51.73517000000004</v>
      </c>
      <c r="BC80" s="55">
        <f t="shared" si="67"/>
        <v>481.73517000000004</v>
      </c>
      <c r="BD80" s="67">
        <f t="shared" si="68"/>
        <v>0.14886748145859086</v>
      </c>
      <c r="BE80" s="62">
        <f t="shared" si="69"/>
        <v>0.2384827574257426</v>
      </c>
      <c r="BF80" s="62">
        <f t="shared" si="70"/>
        <v>0.49817494312306104</v>
      </c>
      <c r="BG80" s="67">
        <f t="shared" si="71"/>
        <v>0.01453812077498793</v>
      </c>
      <c r="BH80" s="54">
        <v>610156623</v>
      </c>
      <c r="BI80" s="54">
        <f t="shared" si="72"/>
        <v>18500.246293320397</v>
      </c>
      <c r="BJ80" s="174">
        <f t="shared" si="73"/>
        <v>0.004996881371757448</v>
      </c>
      <c r="BK80" s="55">
        <v>32981</v>
      </c>
      <c r="BL80" s="174">
        <f t="shared" si="74"/>
        <v>0.0051179934846100955</v>
      </c>
      <c r="BM80" s="55">
        <f t="shared" si="75"/>
        <v>97.63360166016557</v>
      </c>
      <c r="BN80" s="174">
        <f t="shared" si="76"/>
        <v>0.005295282398373585</v>
      </c>
      <c r="BO80" s="55">
        <f t="shared" si="77"/>
        <v>103.51823243998672</v>
      </c>
      <c r="BP80" s="174">
        <f t="shared" si="78"/>
        <v>0.00452147701582517</v>
      </c>
      <c r="BQ80" s="55">
        <f t="shared" si="79"/>
        <v>88.39100041954474</v>
      </c>
      <c r="BR80" s="174">
        <f t="shared" si="80"/>
        <v>0.008917403058548198</v>
      </c>
      <c r="BS80" s="55">
        <f t="shared" si="81"/>
        <v>174.32758692140195</v>
      </c>
      <c r="BT80" s="174">
        <f t="shared" si="82"/>
        <v>0.003661979705364381</v>
      </c>
      <c r="BU80" s="55">
        <f t="shared" si="83"/>
        <v>71.58856465272878</v>
      </c>
      <c r="BV80" s="174">
        <f t="shared" si="84"/>
        <v>0.00552649504543293</v>
      </c>
      <c r="BW80" s="174">
        <f t="shared" si="85"/>
        <v>0.005115313769913385</v>
      </c>
      <c r="BX80" s="55">
        <f t="shared" si="86"/>
        <v>108.038241523677</v>
      </c>
    </row>
    <row r="81" spans="1:76" ht="12">
      <c r="A81" s="11"/>
      <c r="B81" s="26" t="s">
        <v>844</v>
      </c>
      <c r="C81" s="34">
        <v>71017</v>
      </c>
      <c r="D81" s="49" t="s">
        <v>577</v>
      </c>
      <c r="E81" s="112">
        <v>435</v>
      </c>
      <c r="F81" s="113">
        <v>328</v>
      </c>
      <c r="G81" s="113">
        <v>344</v>
      </c>
      <c r="H81" s="113">
        <v>257</v>
      </c>
      <c r="I81" s="113">
        <v>132</v>
      </c>
      <c r="J81" s="114">
        <v>73</v>
      </c>
      <c r="K81" s="113"/>
      <c r="L81" s="112">
        <v>1569</v>
      </c>
      <c r="M81" s="113">
        <v>1134</v>
      </c>
      <c r="N81" s="113">
        <v>806</v>
      </c>
      <c r="O81" s="113">
        <v>462</v>
      </c>
      <c r="P81" s="113">
        <v>205</v>
      </c>
      <c r="Q81" s="114">
        <v>73</v>
      </c>
      <c r="R81" s="114"/>
      <c r="S81" s="121">
        <v>0.18729855556881939</v>
      </c>
      <c r="T81" s="121">
        <v>0.13537065775337234</v>
      </c>
      <c r="U81" s="121">
        <v>0.09621582905574788</v>
      </c>
      <c r="V81" s="121">
        <v>0.055151008714336876</v>
      </c>
      <c r="W81" s="121">
        <v>0.02447176793601528</v>
      </c>
      <c r="X81" s="121">
        <v>0.008714336874776173</v>
      </c>
      <c r="Y81" s="128"/>
      <c r="Z81" s="187">
        <v>8377</v>
      </c>
      <c r="AA81" s="187">
        <v>1</v>
      </c>
      <c r="AB81" s="57">
        <v>132</v>
      </c>
      <c r="AC81" s="53"/>
      <c r="AD81" s="53">
        <v>65</v>
      </c>
      <c r="AE81" s="55">
        <f t="shared" si="53"/>
        <v>65</v>
      </c>
      <c r="AF81" s="53"/>
      <c r="AG81" s="53"/>
      <c r="AH81" s="55"/>
      <c r="AI81" s="86">
        <f t="shared" si="54"/>
        <v>65</v>
      </c>
      <c r="AJ81" s="101">
        <f t="shared" si="55"/>
        <v>0</v>
      </c>
      <c r="AK81" s="102">
        <f t="shared" si="56"/>
        <v>1</v>
      </c>
      <c r="AL81" s="67">
        <f t="shared" si="57"/>
        <v>1</v>
      </c>
      <c r="AM81" s="101">
        <f t="shared" si="58"/>
        <v>0</v>
      </c>
      <c r="AN81" s="102">
        <f t="shared" si="59"/>
        <v>0</v>
      </c>
      <c r="AO81" s="67">
        <f t="shared" si="60"/>
        <v>0</v>
      </c>
      <c r="AP81" s="62">
        <f t="shared" si="61"/>
        <v>1</v>
      </c>
      <c r="AQ81" s="62">
        <f t="shared" si="62"/>
        <v>0.49242424242424243</v>
      </c>
      <c r="AR81" s="67">
        <f t="shared" si="63"/>
        <v>0.16377171215880892</v>
      </c>
      <c r="AS81" s="67">
        <f t="shared" si="64"/>
        <v>0.08064516129032258</v>
      </c>
      <c r="AT81" s="62"/>
      <c r="AU81" s="54" t="s">
        <v>476</v>
      </c>
      <c r="AV81" s="54" t="s">
        <v>478</v>
      </c>
      <c r="AW81" s="55" t="s">
        <v>478</v>
      </c>
      <c r="AX81" s="54" t="s">
        <v>478</v>
      </c>
      <c r="AY81" s="54" t="s">
        <v>1437</v>
      </c>
      <c r="AZ81" s="54"/>
      <c r="BA81" s="55">
        <f t="shared" si="65"/>
        <v>-21.070350000000005</v>
      </c>
      <c r="BB81" s="55">
        <f t="shared" si="66"/>
        <v>45.929649999999995</v>
      </c>
      <c r="BC81" s="55">
        <f t="shared" si="67"/>
        <v>110.92965</v>
      </c>
      <c r="BD81" s="67">
        <f t="shared" si="68"/>
        <v>0.1376298387096774</v>
      </c>
      <c r="BE81" s="62">
        <f t="shared" si="69"/>
        <v>0.24010746753246753</v>
      </c>
      <c r="BF81" s="62">
        <f t="shared" si="70"/>
        <v>0.541120243902439</v>
      </c>
      <c r="BG81" s="67">
        <f t="shared" si="71"/>
        <v>0.013242169034260474</v>
      </c>
      <c r="BH81" s="54">
        <v>159097086</v>
      </c>
      <c r="BI81" s="54">
        <f t="shared" si="72"/>
        <v>18978.538232136467</v>
      </c>
      <c r="BJ81" s="174">
        <f t="shared" si="73"/>
        <v>0.0013029265525718837</v>
      </c>
      <c r="BK81" s="55">
        <v>8383</v>
      </c>
      <c r="BL81" s="174">
        <f t="shared" si="74"/>
        <v>0.001300874424107408</v>
      </c>
      <c r="BM81" s="55">
        <f t="shared" si="75"/>
        <v>100.15774992777521</v>
      </c>
      <c r="BN81" s="174">
        <f t="shared" si="76"/>
        <v>0.0012193500904298564</v>
      </c>
      <c r="BO81" s="55">
        <f t="shared" si="77"/>
        <v>94.2904487667051</v>
      </c>
      <c r="BP81" s="174">
        <f t="shared" si="78"/>
        <v>0</v>
      </c>
      <c r="BQ81" s="55">
        <f t="shared" si="79"/>
        <v>0</v>
      </c>
      <c r="BR81" s="174">
        <f t="shared" si="80"/>
        <v>0</v>
      </c>
      <c r="BS81" s="55">
        <f t="shared" si="81"/>
        <v>0</v>
      </c>
      <c r="BT81" s="174">
        <f t="shared" si="82"/>
        <v>0.0018170128309059905</v>
      </c>
      <c r="BU81" s="55">
        <f t="shared" si="83"/>
        <v>140.50678028046016</v>
      </c>
      <c r="BV81" s="174">
        <f t="shared" si="84"/>
        <v>0.0008354004138445127</v>
      </c>
      <c r="BW81" s="174">
        <f t="shared" si="85"/>
        <v>0.0012931851596621323</v>
      </c>
      <c r="BX81" s="55">
        <f t="shared" si="86"/>
        <v>64.60021657399594</v>
      </c>
    </row>
    <row r="82" spans="1:76" ht="12">
      <c r="A82" s="11"/>
      <c r="B82" s="26" t="s">
        <v>842</v>
      </c>
      <c r="C82" s="34">
        <v>35005</v>
      </c>
      <c r="D82" s="49" t="s">
        <v>578</v>
      </c>
      <c r="E82" s="112">
        <v>634</v>
      </c>
      <c r="F82" s="113">
        <v>494</v>
      </c>
      <c r="G82" s="113">
        <v>447</v>
      </c>
      <c r="H82" s="113">
        <v>396</v>
      </c>
      <c r="I82" s="113">
        <v>205</v>
      </c>
      <c r="J82" s="114">
        <v>129</v>
      </c>
      <c r="K82" s="113"/>
      <c r="L82" s="112">
        <v>2305</v>
      </c>
      <c r="M82" s="113">
        <v>1671</v>
      </c>
      <c r="N82" s="113">
        <v>1177</v>
      </c>
      <c r="O82" s="113">
        <v>730</v>
      </c>
      <c r="P82" s="113">
        <v>334</v>
      </c>
      <c r="Q82" s="114">
        <v>129</v>
      </c>
      <c r="R82" s="114"/>
      <c r="S82" s="121">
        <v>0.19449835456923467</v>
      </c>
      <c r="T82" s="121">
        <v>0.141000759429584</v>
      </c>
      <c r="U82" s="121">
        <v>0.09931651337439878</v>
      </c>
      <c r="V82" s="121">
        <v>0.0615981773689984</v>
      </c>
      <c r="W82" s="121">
        <v>0.028183275672938993</v>
      </c>
      <c r="X82" s="121">
        <v>0.010885157370686018</v>
      </c>
      <c r="Y82" s="128"/>
      <c r="Z82" s="187">
        <v>11851</v>
      </c>
      <c r="AA82" s="187">
        <v>1</v>
      </c>
      <c r="AB82" s="20">
        <v>184</v>
      </c>
      <c r="AC82" s="53"/>
      <c r="AD82" s="53">
        <v>101</v>
      </c>
      <c r="AE82" s="55">
        <f t="shared" si="53"/>
        <v>101</v>
      </c>
      <c r="AF82" s="53"/>
      <c r="AG82" s="53"/>
      <c r="AH82" s="55"/>
      <c r="AI82" s="86">
        <f t="shared" si="54"/>
        <v>101</v>
      </c>
      <c r="AJ82" s="101">
        <f t="shared" si="55"/>
        <v>0</v>
      </c>
      <c r="AK82" s="102">
        <f t="shared" si="56"/>
        <v>1</v>
      </c>
      <c r="AL82" s="67">
        <f t="shared" si="57"/>
        <v>1</v>
      </c>
      <c r="AM82" s="101">
        <f t="shared" si="58"/>
        <v>0</v>
      </c>
      <c r="AN82" s="102">
        <f t="shared" si="59"/>
        <v>0</v>
      </c>
      <c r="AO82" s="67">
        <f t="shared" si="60"/>
        <v>0</v>
      </c>
      <c r="AP82" s="62">
        <f t="shared" si="61"/>
        <v>1</v>
      </c>
      <c r="AQ82" s="62">
        <f t="shared" si="62"/>
        <v>0.5489130434782609</v>
      </c>
      <c r="AR82" s="67">
        <f t="shared" si="63"/>
        <v>0.15632965165675447</v>
      </c>
      <c r="AS82" s="67">
        <f t="shared" si="64"/>
        <v>0.08581138487680544</v>
      </c>
      <c r="AT82" s="62"/>
      <c r="AU82" s="54" t="s">
        <v>443</v>
      </c>
      <c r="AV82" s="54" t="s">
        <v>443</v>
      </c>
      <c r="AW82" s="55" t="s">
        <v>443</v>
      </c>
      <c r="AX82" s="54" t="s">
        <v>442</v>
      </c>
      <c r="AY82" s="54" t="s">
        <v>1736</v>
      </c>
      <c r="AZ82" s="54"/>
      <c r="BA82" s="55">
        <f t="shared" si="65"/>
        <v>-11.129830000000027</v>
      </c>
      <c r="BB82" s="55">
        <f t="shared" si="66"/>
        <v>71.87016999999997</v>
      </c>
      <c r="BC82" s="55">
        <f t="shared" si="67"/>
        <v>172.87016999999997</v>
      </c>
      <c r="BD82" s="67">
        <f t="shared" si="68"/>
        <v>0.14687355140186914</v>
      </c>
      <c r="BE82" s="62">
        <f t="shared" si="69"/>
        <v>0.23680845205479448</v>
      </c>
      <c r="BF82" s="62">
        <f t="shared" si="70"/>
        <v>0.517575359281437</v>
      </c>
      <c r="BG82" s="67">
        <f t="shared" si="71"/>
        <v>0.014586969032149183</v>
      </c>
      <c r="BH82" s="54">
        <v>216696285</v>
      </c>
      <c r="BI82" s="54">
        <f t="shared" si="72"/>
        <v>18437.529566919085</v>
      </c>
      <c r="BJ82" s="174">
        <f t="shared" si="73"/>
        <v>0.001774635542791679</v>
      </c>
      <c r="BK82" s="55">
        <v>11753</v>
      </c>
      <c r="BL82" s="174">
        <f t="shared" si="74"/>
        <v>0.0018238312187205496</v>
      </c>
      <c r="BM82" s="55">
        <f t="shared" si="75"/>
        <v>97.30261904589052</v>
      </c>
      <c r="BN82" s="174">
        <f t="shared" si="76"/>
        <v>0.001900206639272049</v>
      </c>
      <c r="BO82" s="55">
        <f t="shared" si="77"/>
        <v>103.86605492112932</v>
      </c>
      <c r="BP82" s="174">
        <f t="shared" si="78"/>
        <v>0</v>
      </c>
      <c r="BQ82" s="55">
        <f t="shared" si="79"/>
        <v>0</v>
      </c>
      <c r="BR82" s="174">
        <f t="shared" si="80"/>
        <v>0</v>
      </c>
      <c r="BS82" s="55">
        <f t="shared" si="81"/>
        <v>0</v>
      </c>
      <c r="BT82" s="174">
        <f t="shared" si="82"/>
        <v>0.002823358398792385</v>
      </c>
      <c r="BU82" s="55">
        <f t="shared" si="83"/>
        <v>154.3258993260561</v>
      </c>
      <c r="BV82" s="174">
        <f t="shared" si="84"/>
        <v>0.0012980837199737813</v>
      </c>
      <c r="BW82" s="174">
        <f t="shared" si="85"/>
        <v>0.001829478014462926</v>
      </c>
      <c r="BX82" s="55">
        <f t="shared" si="86"/>
        <v>70.9537753234414</v>
      </c>
    </row>
    <row r="83" spans="1:76" ht="12">
      <c r="A83" s="11"/>
      <c r="B83" s="26" t="s">
        <v>841</v>
      </c>
      <c r="C83" s="34">
        <v>24137</v>
      </c>
      <c r="D83" s="49" t="s">
        <v>579</v>
      </c>
      <c r="E83" s="112">
        <v>312</v>
      </c>
      <c r="F83" s="113">
        <v>207</v>
      </c>
      <c r="G83" s="113">
        <v>182</v>
      </c>
      <c r="H83" s="113">
        <v>183</v>
      </c>
      <c r="I83" s="113">
        <v>113</v>
      </c>
      <c r="J83" s="114">
        <v>46</v>
      </c>
      <c r="K83" s="113"/>
      <c r="L83" s="112">
        <v>1043</v>
      </c>
      <c r="M83" s="113">
        <v>731</v>
      </c>
      <c r="N83" s="113">
        <v>524</v>
      </c>
      <c r="O83" s="113">
        <v>342</v>
      </c>
      <c r="P83" s="113">
        <v>159</v>
      </c>
      <c r="Q83" s="114">
        <v>46</v>
      </c>
      <c r="R83" s="114"/>
      <c r="S83" s="121">
        <v>0.19660697455230913</v>
      </c>
      <c r="T83" s="121">
        <v>0.13779453345900095</v>
      </c>
      <c r="U83" s="121">
        <v>0.09877474081055608</v>
      </c>
      <c r="V83" s="121">
        <v>0.0644674835061263</v>
      </c>
      <c r="W83" s="121">
        <v>0.02997172478793591</v>
      </c>
      <c r="X83" s="121">
        <v>0.008671065032987747</v>
      </c>
      <c r="Y83" s="128"/>
      <c r="Z83" s="187">
        <v>5305</v>
      </c>
      <c r="AA83" s="187">
        <v>1</v>
      </c>
      <c r="AB83" s="57">
        <v>87</v>
      </c>
      <c r="AC83" s="53"/>
      <c r="AD83" s="53">
        <v>46</v>
      </c>
      <c r="AE83" s="55">
        <f t="shared" si="53"/>
        <v>46</v>
      </c>
      <c r="AF83" s="53"/>
      <c r="AG83" s="53"/>
      <c r="AH83" s="55"/>
      <c r="AI83" s="86">
        <f t="shared" si="54"/>
        <v>46</v>
      </c>
      <c r="AJ83" s="101">
        <f t="shared" si="55"/>
        <v>0</v>
      </c>
      <c r="AK83" s="102">
        <f t="shared" si="56"/>
        <v>1</v>
      </c>
      <c r="AL83" s="67">
        <f t="shared" si="57"/>
        <v>1</v>
      </c>
      <c r="AM83" s="101">
        <f t="shared" si="58"/>
        <v>0</v>
      </c>
      <c r="AN83" s="102">
        <f t="shared" si="59"/>
        <v>0</v>
      </c>
      <c r="AO83" s="67">
        <f t="shared" si="60"/>
        <v>0</v>
      </c>
      <c r="AP83" s="62">
        <f t="shared" si="61"/>
        <v>1</v>
      </c>
      <c r="AQ83" s="62">
        <f t="shared" si="62"/>
        <v>0.5287356321839081</v>
      </c>
      <c r="AR83" s="67">
        <f t="shared" si="63"/>
        <v>0.16603053435114504</v>
      </c>
      <c r="AS83" s="67">
        <f t="shared" si="64"/>
        <v>0.08778625954198473</v>
      </c>
      <c r="AT83" s="62"/>
      <c r="AU83" s="54" t="s">
        <v>417</v>
      </c>
      <c r="AV83" s="54" t="s">
        <v>420</v>
      </c>
      <c r="AW83" s="55" t="s">
        <v>420</v>
      </c>
      <c r="AX83" s="54" t="s">
        <v>420</v>
      </c>
      <c r="AY83" s="54" t="s">
        <v>1715</v>
      </c>
      <c r="AZ83" s="54"/>
      <c r="BA83" s="55">
        <f t="shared" si="65"/>
        <v>-8.328420000000008</v>
      </c>
      <c r="BB83" s="55">
        <f t="shared" si="66"/>
        <v>32.67157999999999</v>
      </c>
      <c r="BC83" s="55">
        <f t="shared" si="67"/>
        <v>78.67157999999999</v>
      </c>
      <c r="BD83" s="67">
        <f t="shared" si="68"/>
        <v>0.1501366030534351</v>
      </c>
      <c r="BE83" s="62">
        <f t="shared" si="69"/>
        <v>0.2300338596491228</v>
      </c>
      <c r="BF83" s="62">
        <f t="shared" si="70"/>
        <v>0.49478981132075467</v>
      </c>
      <c r="BG83" s="67">
        <f t="shared" si="71"/>
        <v>0.014829704052780394</v>
      </c>
      <c r="BH83" s="54">
        <v>108320329</v>
      </c>
      <c r="BI83" s="54">
        <f t="shared" si="72"/>
        <v>20126.408212560385</v>
      </c>
      <c r="BJ83" s="174">
        <f t="shared" si="73"/>
        <v>0.0008870899925685769</v>
      </c>
      <c r="BK83" s="55">
        <v>5382</v>
      </c>
      <c r="BL83" s="174">
        <f t="shared" si="74"/>
        <v>0.0008351790708035394</v>
      </c>
      <c r="BM83" s="55">
        <f t="shared" si="75"/>
        <v>106.21554389708223</v>
      </c>
      <c r="BN83" s="174">
        <f t="shared" si="76"/>
        <v>0.0008647660764030148</v>
      </c>
      <c r="BO83" s="55">
        <f t="shared" si="77"/>
        <v>105.59444201296427</v>
      </c>
      <c r="BP83" s="174">
        <f t="shared" si="78"/>
        <v>0</v>
      </c>
      <c r="BQ83" s="55">
        <f t="shared" si="79"/>
        <v>0</v>
      </c>
      <c r="BR83" s="174">
        <f t="shared" si="80"/>
        <v>0</v>
      </c>
      <c r="BS83" s="55">
        <f t="shared" si="81"/>
        <v>0</v>
      </c>
      <c r="BT83" s="174">
        <f t="shared" si="82"/>
        <v>0.0012858860034103933</v>
      </c>
      <c r="BU83" s="55">
        <f t="shared" si="83"/>
        <v>157.01635243045916</v>
      </c>
      <c r="BV83" s="174">
        <f t="shared" si="84"/>
        <v>0.0005912064467207321</v>
      </c>
      <c r="BW83" s="174">
        <f t="shared" si="85"/>
        <v>0.0008189503726880283</v>
      </c>
      <c r="BX83" s="55">
        <f t="shared" si="86"/>
        <v>72.19075373031752</v>
      </c>
    </row>
    <row r="84" spans="1:76" ht="12">
      <c r="A84" s="11"/>
      <c r="B84" s="26" t="s">
        <v>841</v>
      </c>
      <c r="C84" s="34">
        <v>23024</v>
      </c>
      <c r="D84" s="49" t="s">
        <v>580</v>
      </c>
      <c r="E84" s="112">
        <v>544</v>
      </c>
      <c r="F84" s="113">
        <v>381</v>
      </c>
      <c r="G84" s="113">
        <v>335</v>
      </c>
      <c r="H84" s="113">
        <v>283</v>
      </c>
      <c r="I84" s="113">
        <v>172</v>
      </c>
      <c r="J84" s="114">
        <v>91</v>
      </c>
      <c r="K84" s="113"/>
      <c r="L84" s="112">
        <v>1806</v>
      </c>
      <c r="M84" s="113">
        <v>1262</v>
      </c>
      <c r="N84" s="113">
        <v>881</v>
      </c>
      <c r="O84" s="113">
        <v>546</v>
      </c>
      <c r="P84" s="113">
        <v>263</v>
      </c>
      <c r="Q84" s="114">
        <v>91</v>
      </c>
      <c r="R84" s="114"/>
      <c r="S84" s="121">
        <v>0.196048632218845</v>
      </c>
      <c r="T84" s="121">
        <v>0.13699522362136343</v>
      </c>
      <c r="U84" s="121">
        <v>0.09563612679114199</v>
      </c>
      <c r="V84" s="121">
        <v>0.05927051671732523</v>
      </c>
      <c r="W84" s="121">
        <v>0.028549717759444204</v>
      </c>
      <c r="X84" s="121">
        <v>0.009878419452887538</v>
      </c>
      <c r="Y84" s="128"/>
      <c r="Z84" s="187">
        <v>9212</v>
      </c>
      <c r="AA84" s="187">
        <v>1</v>
      </c>
      <c r="AB84" s="57">
        <v>143</v>
      </c>
      <c r="AC84" s="53"/>
      <c r="AD84" s="53"/>
      <c r="AE84" s="55">
        <f t="shared" si="53"/>
        <v>0</v>
      </c>
      <c r="AF84" s="53">
        <v>30</v>
      </c>
      <c r="AG84" s="53">
        <v>86</v>
      </c>
      <c r="AH84" s="55">
        <f>SUM(AF84:AG84)</f>
        <v>116</v>
      </c>
      <c r="AI84" s="86">
        <f t="shared" si="54"/>
        <v>116</v>
      </c>
      <c r="AJ84" s="101">
        <f t="shared" si="55"/>
        <v>0</v>
      </c>
      <c r="AK84" s="102">
        <f t="shared" si="56"/>
        <v>0</v>
      </c>
      <c r="AL84" s="67">
        <f t="shared" si="57"/>
        <v>0</v>
      </c>
      <c r="AM84" s="101">
        <f t="shared" si="58"/>
        <v>0.25862068965517243</v>
      </c>
      <c r="AN84" s="102">
        <f t="shared" si="59"/>
        <v>0.7413793103448276</v>
      </c>
      <c r="AO84" s="67">
        <f t="shared" si="60"/>
        <v>1</v>
      </c>
      <c r="AP84" s="62">
        <f t="shared" si="61"/>
        <v>1</v>
      </c>
      <c r="AQ84" s="62">
        <f t="shared" si="62"/>
        <v>0.8111888111888111</v>
      </c>
      <c r="AR84" s="67">
        <f t="shared" si="63"/>
        <v>0.1623155505107832</v>
      </c>
      <c r="AS84" s="67">
        <f t="shared" si="64"/>
        <v>0.13166855845629966</v>
      </c>
      <c r="AT84" s="62"/>
      <c r="AU84" s="54" t="s">
        <v>493</v>
      </c>
      <c r="AV84" s="54" t="s">
        <v>406</v>
      </c>
      <c r="AW84" s="55" t="s">
        <v>406</v>
      </c>
      <c r="AX84" s="54" t="s">
        <v>408</v>
      </c>
      <c r="AY84" s="54" t="s">
        <v>1920</v>
      </c>
      <c r="AZ84" s="54"/>
      <c r="BA84" s="55">
        <f t="shared" si="65"/>
        <v>-11.821370000000002</v>
      </c>
      <c r="BB84" s="55">
        <f t="shared" si="66"/>
        <v>15.178629999999998</v>
      </c>
      <c r="BC84" s="55">
        <f t="shared" si="67"/>
        <v>131.17863</v>
      </c>
      <c r="BD84" s="67">
        <f t="shared" si="68"/>
        <v>0.14889742338251985</v>
      </c>
      <c r="BE84" s="62">
        <f t="shared" si="69"/>
        <v>0.2402539010989011</v>
      </c>
      <c r="BF84" s="62">
        <f t="shared" si="70"/>
        <v>0.4987780608365019</v>
      </c>
      <c r="BG84" s="67">
        <f t="shared" si="71"/>
        <v>0.014239972861485019</v>
      </c>
      <c r="BH84" s="54">
        <v>200455706</v>
      </c>
      <c r="BI84" s="54">
        <f t="shared" si="72"/>
        <v>21746.1169451074</v>
      </c>
      <c r="BJ84" s="174">
        <f t="shared" si="73"/>
        <v>0.001641633222383112</v>
      </c>
      <c r="BK84" s="55">
        <v>9218</v>
      </c>
      <c r="BL84" s="174">
        <f t="shared" si="74"/>
        <v>0.0014304497723275783</v>
      </c>
      <c r="BM84" s="55">
        <f t="shared" si="75"/>
        <v>114.76342994636597</v>
      </c>
      <c r="BN84" s="174">
        <f t="shared" si="76"/>
        <v>0.0014419289554502758</v>
      </c>
      <c r="BO84" s="55">
        <f t="shared" si="77"/>
        <v>101.39527958458119</v>
      </c>
      <c r="BP84" s="174">
        <f t="shared" si="78"/>
        <v>0.0067242478696887134</v>
      </c>
      <c r="BQ84" s="55">
        <f t="shared" si="79"/>
        <v>472.84367941012846</v>
      </c>
      <c r="BR84" s="174">
        <f t="shared" si="80"/>
        <v>0</v>
      </c>
      <c r="BS84" s="55">
        <f t="shared" si="81"/>
        <v>0</v>
      </c>
      <c r="BT84" s="174">
        <f t="shared" si="82"/>
        <v>0</v>
      </c>
      <c r="BU84" s="55">
        <f t="shared" si="83"/>
        <v>0</v>
      </c>
      <c r="BV84" s="174">
        <f t="shared" si="84"/>
        <v>0.0014908684308609765</v>
      </c>
      <c r="BW84" s="174">
        <f t="shared" si="85"/>
        <v>0.0014220868677101066</v>
      </c>
      <c r="BX84" s="55">
        <f t="shared" si="86"/>
        <v>104.83666396987579</v>
      </c>
    </row>
    <row r="85" spans="1:76" ht="12">
      <c r="A85" s="11"/>
      <c r="B85" s="26" t="s">
        <v>841</v>
      </c>
      <c r="C85" s="34">
        <v>23025</v>
      </c>
      <c r="D85" s="49" t="s">
        <v>581</v>
      </c>
      <c r="E85" s="112">
        <v>1914</v>
      </c>
      <c r="F85" s="113">
        <v>1539</v>
      </c>
      <c r="G85" s="113">
        <v>1451</v>
      </c>
      <c r="H85" s="113">
        <v>1225</v>
      </c>
      <c r="I85" s="113">
        <v>765</v>
      </c>
      <c r="J85" s="114">
        <v>385</v>
      </c>
      <c r="K85" s="113"/>
      <c r="L85" s="112">
        <v>7279</v>
      </c>
      <c r="M85" s="113">
        <v>5365</v>
      </c>
      <c r="N85" s="113">
        <v>3826</v>
      </c>
      <c r="O85" s="113">
        <v>2375</v>
      </c>
      <c r="P85" s="113">
        <v>1150</v>
      </c>
      <c r="Q85" s="114">
        <v>385</v>
      </c>
      <c r="R85" s="114"/>
      <c r="S85" s="121">
        <v>0.19811115344836971</v>
      </c>
      <c r="T85" s="121">
        <v>0.14601818082847967</v>
      </c>
      <c r="U85" s="121">
        <v>0.10413151162157748</v>
      </c>
      <c r="V85" s="121">
        <v>0.06463992161558979</v>
      </c>
      <c r="W85" s="121">
        <v>0.031299330466496106</v>
      </c>
      <c r="X85" s="121">
        <v>0.01047847150400087</v>
      </c>
      <c r="Y85" s="128"/>
      <c r="Z85" s="187">
        <v>36742</v>
      </c>
      <c r="AA85" s="187">
        <v>2</v>
      </c>
      <c r="AB85" s="57">
        <v>575</v>
      </c>
      <c r="AC85" s="53">
        <v>75</v>
      </c>
      <c r="AD85" s="53">
        <v>154</v>
      </c>
      <c r="AE85" s="55">
        <f t="shared" si="53"/>
        <v>229</v>
      </c>
      <c r="AF85" s="53">
        <v>216</v>
      </c>
      <c r="AG85" s="53">
        <v>30</v>
      </c>
      <c r="AH85" s="55">
        <f>SUM(AF85:AG85)</f>
        <v>246</v>
      </c>
      <c r="AI85" s="86">
        <f t="shared" si="54"/>
        <v>475</v>
      </c>
      <c r="AJ85" s="101">
        <f t="shared" si="55"/>
        <v>0.15789473684210525</v>
      </c>
      <c r="AK85" s="102">
        <f t="shared" si="56"/>
        <v>0.32421052631578945</v>
      </c>
      <c r="AL85" s="67">
        <f t="shared" si="57"/>
        <v>0.48210526315789476</v>
      </c>
      <c r="AM85" s="101">
        <f t="shared" si="58"/>
        <v>0.45473684210526316</v>
      </c>
      <c r="AN85" s="102">
        <f t="shared" si="59"/>
        <v>0.06315789473684211</v>
      </c>
      <c r="AO85" s="67">
        <f t="shared" si="60"/>
        <v>0.5178947368421053</v>
      </c>
      <c r="AP85" s="62">
        <f t="shared" si="61"/>
        <v>1</v>
      </c>
      <c r="AQ85" s="62">
        <f t="shared" si="62"/>
        <v>0.8260869565217391</v>
      </c>
      <c r="AR85" s="67">
        <f t="shared" si="63"/>
        <v>0.15028750653423942</v>
      </c>
      <c r="AS85" s="67">
        <f t="shared" si="64"/>
        <v>0.12415054887611082</v>
      </c>
      <c r="AT85" s="62"/>
      <c r="AU85" s="54" t="s">
        <v>493</v>
      </c>
      <c r="AV85" s="54" t="s">
        <v>410</v>
      </c>
      <c r="AW85" s="55" t="s">
        <v>410</v>
      </c>
      <c r="AX85" s="54" t="s">
        <v>405</v>
      </c>
      <c r="AY85" s="54" t="s">
        <v>1459</v>
      </c>
      <c r="AZ85" s="54"/>
      <c r="BA85" s="55">
        <f t="shared" si="65"/>
        <v>-10.960159999999973</v>
      </c>
      <c r="BB85" s="55">
        <f t="shared" si="66"/>
        <v>89.03984000000003</v>
      </c>
      <c r="BC85" s="55">
        <f t="shared" si="67"/>
        <v>564.03984</v>
      </c>
      <c r="BD85" s="67">
        <f t="shared" si="68"/>
        <v>0.14742285415577627</v>
      </c>
      <c r="BE85" s="62">
        <f t="shared" si="69"/>
        <v>0.23749045894736842</v>
      </c>
      <c r="BF85" s="62">
        <f t="shared" si="70"/>
        <v>0.49046942608695654</v>
      </c>
      <c r="BG85" s="67">
        <f t="shared" si="71"/>
        <v>0.01535136465080834</v>
      </c>
      <c r="BH85" s="54">
        <v>772199505</v>
      </c>
      <c r="BI85" s="54">
        <f t="shared" si="72"/>
        <v>21122.586164451008</v>
      </c>
      <c r="BJ85" s="174">
        <f t="shared" si="73"/>
        <v>0.006323932538571857</v>
      </c>
      <c r="BK85" s="55">
        <v>36558</v>
      </c>
      <c r="BL85" s="174">
        <f t="shared" si="74"/>
        <v>0.005673072551177219</v>
      </c>
      <c r="BM85" s="55">
        <f t="shared" si="75"/>
        <v>111.47279505987595</v>
      </c>
      <c r="BN85" s="174">
        <f t="shared" si="76"/>
        <v>0.006199983772688743</v>
      </c>
      <c r="BO85" s="55">
        <f t="shared" si="77"/>
        <v>109.30890991959672</v>
      </c>
      <c r="BP85" s="174">
        <f t="shared" si="78"/>
        <v>0.014260042896063996</v>
      </c>
      <c r="BQ85" s="55">
        <f t="shared" si="79"/>
        <v>251.4119071152766</v>
      </c>
      <c r="BR85" s="174">
        <f t="shared" si="80"/>
        <v>0.0030262680062946375</v>
      </c>
      <c r="BS85" s="55">
        <f t="shared" si="81"/>
        <v>53.354664950866656</v>
      </c>
      <c r="BT85" s="174">
        <f t="shared" si="82"/>
        <v>0.0043049227070695775</v>
      </c>
      <c r="BU85" s="55">
        <f t="shared" si="83"/>
        <v>75.89800645459185</v>
      </c>
      <c r="BV85" s="174">
        <f t="shared" si="84"/>
        <v>0.0061048491780945156</v>
      </c>
      <c r="BW85" s="174">
        <f t="shared" si="85"/>
        <v>0.005671983900716972</v>
      </c>
      <c r="BX85" s="55">
        <f t="shared" si="86"/>
        <v>107.63163797631421</v>
      </c>
    </row>
    <row r="86" spans="1:76" ht="12">
      <c r="A86" s="11"/>
      <c r="B86" s="26" t="s">
        <v>840</v>
      </c>
      <c r="C86" s="34">
        <v>13010</v>
      </c>
      <c r="D86" s="49" t="s">
        <v>582</v>
      </c>
      <c r="E86" s="112">
        <v>745</v>
      </c>
      <c r="F86" s="113">
        <v>513</v>
      </c>
      <c r="G86" s="113">
        <v>405</v>
      </c>
      <c r="H86" s="113">
        <v>310</v>
      </c>
      <c r="I86" s="113">
        <v>163</v>
      </c>
      <c r="J86" s="114">
        <v>58</v>
      </c>
      <c r="K86" s="113"/>
      <c r="L86" s="112">
        <v>2194</v>
      </c>
      <c r="M86" s="113">
        <v>1449</v>
      </c>
      <c r="N86" s="113">
        <v>936</v>
      </c>
      <c r="O86" s="113">
        <v>531</v>
      </c>
      <c r="P86" s="113">
        <v>221</v>
      </c>
      <c r="Q86" s="114">
        <v>58</v>
      </c>
      <c r="R86" s="114"/>
      <c r="S86" s="121">
        <v>0.19582292038557658</v>
      </c>
      <c r="T86" s="121">
        <v>0.12932881113887898</v>
      </c>
      <c r="U86" s="121">
        <v>0.0835415922884684</v>
      </c>
      <c r="V86" s="121">
        <v>0.04739378793288111</v>
      </c>
      <c r="W86" s="121">
        <v>0.019725098179221707</v>
      </c>
      <c r="X86" s="121">
        <v>0.00517672259907176</v>
      </c>
      <c r="Y86" s="128"/>
      <c r="Z86" s="187">
        <v>11204</v>
      </c>
      <c r="AA86" s="187">
        <v>1</v>
      </c>
      <c r="AB86" s="58">
        <v>148</v>
      </c>
      <c r="AC86" s="53">
        <v>58</v>
      </c>
      <c r="AD86" s="53"/>
      <c r="AE86" s="55">
        <f t="shared" si="53"/>
        <v>58</v>
      </c>
      <c r="AF86" s="53"/>
      <c r="AG86" s="53">
        <v>67</v>
      </c>
      <c r="AH86" s="55">
        <f>SUM(AF86:AG86)</f>
        <v>67</v>
      </c>
      <c r="AI86" s="86">
        <f t="shared" si="54"/>
        <v>125</v>
      </c>
      <c r="AJ86" s="101">
        <f t="shared" si="55"/>
        <v>0.464</v>
      </c>
      <c r="AK86" s="102">
        <f t="shared" si="56"/>
        <v>0</v>
      </c>
      <c r="AL86" s="67">
        <f t="shared" si="57"/>
        <v>0.464</v>
      </c>
      <c r="AM86" s="101">
        <f t="shared" si="58"/>
        <v>0</v>
      </c>
      <c r="AN86" s="102">
        <f t="shared" si="59"/>
        <v>0.536</v>
      </c>
      <c r="AO86" s="67">
        <f t="shared" si="60"/>
        <v>0.536</v>
      </c>
      <c r="AP86" s="62">
        <f t="shared" si="61"/>
        <v>1</v>
      </c>
      <c r="AQ86" s="62">
        <f t="shared" si="62"/>
        <v>0.8445945945945946</v>
      </c>
      <c r="AR86" s="67">
        <f t="shared" si="63"/>
        <v>0.1581196581196581</v>
      </c>
      <c r="AS86" s="67">
        <f t="shared" si="64"/>
        <v>0.13354700854700854</v>
      </c>
      <c r="AT86" s="62"/>
      <c r="AU86" s="54" t="s">
        <v>2175</v>
      </c>
      <c r="AV86" s="54" t="s">
        <v>2242</v>
      </c>
      <c r="AW86" s="55" t="s">
        <v>2242</v>
      </c>
      <c r="AX86" s="54" t="s">
        <v>2242</v>
      </c>
      <c r="AY86" s="54" t="s">
        <v>2242</v>
      </c>
      <c r="AZ86" s="54"/>
      <c r="BA86" s="55">
        <f t="shared" si="65"/>
        <v>-20.23459000000001</v>
      </c>
      <c r="BB86" s="55">
        <f t="shared" si="66"/>
        <v>2.7654099999999886</v>
      </c>
      <c r="BC86" s="55">
        <f t="shared" si="67"/>
        <v>127.76540999999999</v>
      </c>
      <c r="BD86" s="67">
        <f t="shared" si="68"/>
        <v>0.1365015064102564</v>
      </c>
      <c r="BE86" s="62">
        <f t="shared" si="69"/>
        <v>0.24061282485875704</v>
      </c>
      <c r="BF86" s="62">
        <f t="shared" si="70"/>
        <v>0.5781240271493212</v>
      </c>
      <c r="BG86" s="67">
        <f t="shared" si="71"/>
        <v>0.011403553195287396</v>
      </c>
      <c r="BH86" s="54">
        <v>221418490</v>
      </c>
      <c r="BI86" s="54">
        <f t="shared" si="72"/>
        <v>19897.420021567217</v>
      </c>
      <c r="BJ86" s="174">
        <f t="shared" si="73"/>
        <v>0.001813308069334294</v>
      </c>
      <c r="BK86" s="55">
        <v>11128</v>
      </c>
      <c r="BL86" s="174">
        <f t="shared" si="74"/>
        <v>0.0017268436826276081</v>
      </c>
      <c r="BM86" s="55">
        <f t="shared" si="75"/>
        <v>105.00707664373647</v>
      </c>
      <c r="BN86" s="174">
        <f t="shared" si="76"/>
        <v>0.001404410491129357</v>
      </c>
      <c r="BO86" s="55">
        <f t="shared" si="77"/>
        <v>81.19864242306063</v>
      </c>
      <c r="BP86" s="174">
        <f t="shared" si="78"/>
        <v>0.0038838328212857224</v>
      </c>
      <c r="BQ86" s="55">
        <f t="shared" si="79"/>
        <v>224.55112267989946</v>
      </c>
      <c r="BR86" s="174">
        <f t="shared" si="80"/>
        <v>0.002340313924867853</v>
      </c>
      <c r="BS86" s="55">
        <f t="shared" si="81"/>
        <v>135.309665331709</v>
      </c>
      <c r="BT86" s="174">
        <f t="shared" si="82"/>
        <v>0</v>
      </c>
      <c r="BU86" s="55">
        <f t="shared" si="83"/>
        <v>0</v>
      </c>
      <c r="BV86" s="174">
        <f t="shared" si="84"/>
        <v>0.0016065392573932937</v>
      </c>
      <c r="BW86" s="174">
        <f t="shared" si="85"/>
        <v>0.0017295984873886274</v>
      </c>
      <c r="BX86" s="55">
        <f t="shared" si="86"/>
        <v>92.88509842644865</v>
      </c>
    </row>
    <row r="87" spans="1:76" ht="12">
      <c r="A87" s="11"/>
      <c r="B87" s="26" t="s">
        <v>841</v>
      </c>
      <c r="C87" s="34">
        <v>24033</v>
      </c>
      <c r="D87" s="49" t="s">
        <v>583</v>
      </c>
      <c r="E87" s="112">
        <v>781</v>
      </c>
      <c r="F87" s="113">
        <v>621</v>
      </c>
      <c r="G87" s="113">
        <v>520</v>
      </c>
      <c r="H87" s="113">
        <v>451</v>
      </c>
      <c r="I87" s="113">
        <v>238</v>
      </c>
      <c r="J87" s="114">
        <v>128</v>
      </c>
      <c r="K87" s="113"/>
      <c r="L87" s="112">
        <v>2739</v>
      </c>
      <c r="M87" s="113">
        <v>1958</v>
      </c>
      <c r="N87" s="113">
        <v>1337</v>
      </c>
      <c r="O87" s="113">
        <v>817</v>
      </c>
      <c r="P87" s="113">
        <v>366</v>
      </c>
      <c r="Q87" s="114">
        <v>128</v>
      </c>
      <c r="R87" s="114"/>
      <c r="S87" s="121">
        <v>0.19159205372132065</v>
      </c>
      <c r="T87" s="121">
        <v>0.13696138780078343</v>
      </c>
      <c r="U87" s="121">
        <v>0.09352266368214886</v>
      </c>
      <c r="V87" s="121">
        <v>0.0571488528259653</v>
      </c>
      <c r="W87" s="121">
        <v>0.025601566871852267</v>
      </c>
      <c r="X87" s="121">
        <v>0.008953553441522105</v>
      </c>
      <c r="Y87" s="128"/>
      <c r="Z87" s="187">
        <v>14296</v>
      </c>
      <c r="AA87" s="187">
        <v>1</v>
      </c>
      <c r="AB87" s="57">
        <v>219</v>
      </c>
      <c r="AC87" s="53"/>
      <c r="AD87" s="53">
        <v>68</v>
      </c>
      <c r="AE87" s="55">
        <f t="shared" si="53"/>
        <v>68</v>
      </c>
      <c r="AF87" s="53"/>
      <c r="AG87" s="53">
        <v>64</v>
      </c>
      <c r="AH87" s="55">
        <f>SUM(AF87:AG87)</f>
        <v>64</v>
      </c>
      <c r="AI87" s="86">
        <f t="shared" si="54"/>
        <v>132</v>
      </c>
      <c r="AJ87" s="101">
        <f t="shared" si="55"/>
        <v>0</v>
      </c>
      <c r="AK87" s="102">
        <f t="shared" si="56"/>
        <v>0.5151515151515151</v>
      </c>
      <c r="AL87" s="67">
        <f t="shared" si="57"/>
        <v>0.5151515151515151</v>
      </c>
      <c r="AM87" s="101">
        <f t="shared" si="58"/>
        <v>0</v>
      </c>
      <c r="AN87" s="102">
        <f t="shared" si="59"/>
        <v>0.48484848484848486</v>
      </c>
      <c r="AO87" s="67">
        <f t="shared" si="60"/>
        <v>0.48484848484848486</v>
      </c>
      <c r="AP87" s="62">
        <f t="shared" si="61"/>
        <v>1</v>
      </c>
      <c r="AQ87" s="62">
        <f t="shared" si="62"/>
        <v>0.6027397260273972</v>
      </c>
      <c r="AR87" s="67">
        <f t="shared" si="63"/>
        <v>0.1637995512341062</v>
      </c>
      <c r="AS87" s="67">
        <f t="shared" si="64"/>
        <v>0.0987284966342558</v>
      </c>
      <c r="AT87" s="62"/>
      <c r="AU87" s="54" t="s">
        <v>417</v>
      </c>
      <c r="AV87" s="54" t="s">
        <v>417</v>
      </c>
      <c r="AW87" s="55" t="s">
        <v>417</v>
      </c>
      <c r="AX87" s="54" t="s">
        <v>414</v>
      </c>
      <c r="AY87" s="54" t="s">
        <v>1672</v>
      </c>
      <c r="AZ87" s="54"/>
      <c r="BA87" s="55">
        <f t="shared" si="65"/>
        <v>-25.68191999999999</v>
      </c>
      <c r="BB87" s="55">
        <f t="shared" si="66"/>
        <v>61.31808000000001</v>
      </c>
      <c r="BC87" s="55">
        <f t="shared" si="67"/>
        <v>193.31808</v>
      </c>
      <c r="BD87" s="67">
        <f t="shared" si="68"/>
        <v>0.1445909349289454</v>
      </c>
      <c r="BE87" s="62">
        <f t="shared" si="69"/>
        <v>0.2366194369645043</v>
      </c>
      <c r="BF87" s="62">
        <f t="shared" si="70"/>
        <v>0.5281914754098361</v>
      </c>
      <c r="BG87" s="67">
        <f t="shared" si="71"/>
        <v>0.01352252937884723</v>
      </c>
      <c r="BH87" s="54">
        <v>309164321</v>
      </c>
      <c r="BI87" s="54">
        <f t="shared" si="72"/>
        <v>21677.48709858365</v>
      </c>
      <c r="BJ87" s="174">
        <f t="shared" si="73"/>
        <v>0.002531903085508161</v>
      </c>
      <c r="BK87" s="55">
        <v>14262</v>
      </c>
      <c r="BL87" s="174">
        <f t="shared" si="74"/>
        <v>0.002213177983612055</v>
      </c>
      <c r="BM87" s="55">
        <f t="shared" si="75"/>
        <v>114.40124130350897</v>
      </c>
      <c r="BN87" s="174">
        <f t="shared" si="76"/>
        <v>0.002124972163255958</v>
      </c>
      <c r="BO87" s="55">
        <f t="shared" si="77"/>
        <v>96.2867457962234</v>
      </c>
      <c r="BP87" s="174">
        <f t="shared" si="78"/>
        <v>0.003709929859138601</v>
      </c>
      <c r="BQ87" s="55">
        <f t="shared" si="79"/>
        <v>168.104354233684</v>
      </c>
      <c r="BR87" s="174">
        <f t="shared" si="80"/>
        <v>0</v>
      </c>
      <c r="BS87" s="55">
        <f t="shared" si="81"/>
        <v>0</v>
      </c>
      <c r="BT87" s="174">
        <f t="shared" si="82"/>
        <v>0.00190087496156319</v>
      </c>
      <c r="BU87" s="55">
        <f t="shared" si="83"/>
        <v>86.13245264069586</v>
      </c>
      <c r="BV87" s="174">
        <f t="shared" si="84"/>
        <v>0.0016965054558073182</v>
      </c>
      <c r="BW87" s="174">
        <f t="shared" si="85"/>
        <v>0.0022069207404237607</v>
      </c>
      <c r="BX87" s="55">
        <f t="shared" si="86"/>
        <v>76.8720609096983</v>
      </c>
    </row>
    <row r="88" spans="1:76" ht="12">
      <c r="A88" s="11"/>
      <c r="B88" s="26" t="s">
        <v>843</v>
      </c>
      <c r="C88" s="34">
        <v>41024</v>
      </c>
      <c r="D88" s="49" t="s">
        <v>584</v>
      </c>
      <c r="E88" s="112">
        <v>986</v>
      </c>
      <c r="F88" s="113">
        <v>737</v>
      </c>
      <c r="G88" s="113">
        <v>691</v>
      </c>
      <c r="H88" s="113">
        <v>646</v>
      </c>
      <c r="I88" s="113">
        <v>363</v>
      </c>
      <c r="J88" s="114">
        <v>169</v>
      </c>
      <c r="K88" s="113"/>
      <c r="L88" s="112">
        <v>3592</v>
      </c>
      <c r="M88" s="113">
        <v>2606</v>
      </c>
      <c r="N88" s="113">
        <v>1869</v>
      </c>
      <c r="O88" s="113">
        <v>1178</v>
      </c>
      <c r="P88" s="113">
        <v>532</v>
      </c>
      <c r="Q88" s="114">
        <v>169</v>
      </c>
      <c r="R88" s="114"/>
      <c r="S88" s="121">
        <v>0.1982668212176409</v>
      </c>
      <c r="T88" s="121">
        <v>0.1438427995805045</v>
      </c>
      <c r="U88" s="121">
        <v>0.10316277529392283</v>
      </c>
      <c r="V88" s="121">
        <v>0.06502180272672076</v>
      </c>
      <c r="W88" s="121">
        <v>0.02936468510239002</v>
      </c>
      <c r="X88" s="121">
        <v>0.009328255229894574</v>
      </c>
      <c r="Y88" s="128"/>
      <c r="Z88" s="187">
        <v>18117</v>
      </c>
      <c r="AA88" s="187">
        <v>1</v>
      </c>
      <c r="AB88" s="57">
        <v>285</v>
      </c>
      <c r="AC88" s="53"/>
      <c r="AD88" s="53">
        <v>232</v>
      </c>
      <c r="AE88" s="55">
        <f t="shared" si="53"/>
        <v>232</v>
      </c>
      <c r="AF88" s="53"/>
      <c r="AG88" s="53"/>
      <c r="AH88" s="55"/>
      <c r="AI88" s="86">
        <f t="shared" si="54"/>
        <v>232</v>
      </c>
      <c r="AJ88" s="101">
        <f t="shared" si="55"/>
        <v>0</v>
      </c>
      <c r="AK88" s="102">
        <f t="shared" si="56"/>
        <v>1</v>
      </c>
      <c r="AL88" s="67">
        <f t="shared" si="57"/>
        <v>1</v>
      </c>
      <c r="AM88" s="101">
        <f t="shared" si="58"/>
        <v>0</v>
      </c>
      <c r="AN88" s="102">
        <f t="shared" si="59"/>
        <v>0</v>
      </c>
      <c r="AO88" s="67">
        <f t="shared" si="60"/>
        <v>0</v>
      </c>
      <c r="AP88" s="62">
        <f t="shared" si="61"/>
        <v>1</v>
      </c>
      <c r="AQ88" s="62">
        <f t="shared" si="62"/>
        <v>0.8140350877192982</v>
      </c>
      <c r="AR88" s="67">
        <f t="shared" si="63"/>
        <v>0.15248796147672553</v>
      </c>
      <c r="AS88" s="67">
        <f t="shared" si="64"/>
        <v>0.12413055109684323</v>
      </c>
      <c r="AT88" s="62"/>
      <c r="AU88" s="54" t="s">
        <v>449</v>
      </c>
      <c r="AV88" s="54" t="s">
        <v>449</v>
      </c>
      <c r="AW88" s="55" t="s">
        <v>449</v>
      </c>
      <c r="AX88" s="54" t="s">
        <v>453</v>
      </c>
      <c r="AY88" s="54" t="s">
        <v>380</v>
      </c>
      <c r="AZ88" s="54"/>
      <c r="BA88" s="55">
        <f t="shared" si="65"/>
        <v>-12.821880000000021</v>
      </c>
      <c r="BB88" s="55">
        <f t="shared" si="66"/>
        <v>40.17811999999998</v>
      </c>
      <c r="BC88" s="55">
        <f t="shared" si="67"/>
        <v>272.17812</v>
      </c>
      <c r="BD88" s="67">
        <f t="shared" si="68"/>
        <v>0.1456276725521669</v>
      </c>
      <c r="BE88" s="62">
        <f t="shared" si="69"/>
        <v>0.23105103565365023</v>
      </c>
      <c r="BF88" s="62">
        <f t="shared" si="70"/>
        <v>0.5116130075187969</v>
      </c>
      <c r="BG88" s="67">
        <f t="shared" si="71"/>
        <v>0.015023354860076171</v>
      </c>
      <c r="BH88" s="54">
        <v>376239508</v>
      </c>
      <c r="BI88" s="54">
        <f t="shared" si="72"/>
        <v>20946.415098541365</v>
      </c>
      <c r="BJ88" s="174">
        <f t="shared" si="73"/>
        <v>0.003081215737036074</v>
      </c>
      <c r="BK88" s="55">
        <v>17962</v>
      </c>
      <c r="BL88" s="174">
        <f t="shared" si="74"/>
        <v>0.0027873441972822697</v>
      </c>
      <c r="BM88" s="55">
        <f t="shared" si="75"/>
        <v>110.54306604976654</v>
      </c>
      <c r="BN88" s="174">
        <f t="shared" si="76"/>
        <v>0.0029918098113085934</v>
      </c>
      <c r="BO88" s="55">
        <f t="shared" si="77"/>
        <v>106.97332650512807</v>
      </c>
      <c r="BP88" s="174">
        <f t="shared" si="78"/>
        <v>0</v>
      </c>
      <c r="BQ88" s="55">
        <f t="shared" si="79"/>
        <v>0</v>
      </c>
      <c r="BR88" s="174">
        <f t="shared" si="80"/>
        <v>0</v>
      </c>
      <c r="BS88" s="55">
        <f t="shared" si="81"/>
        <v>0</v>
      </c>
      <c r="BT88" s="174">
        <f t="shared" si="82"/>
        <v>0.006485338104156766</v>
      </c>
      <c r="BU88" s="55">
        <f t="shared" si="83"/>
        <v>231.88579297046482</v>
      </c>
      <c r="BV88" s="174">
        <f t="shared" si="84"/>
        <v>0.002981736861721953</v>
      </c>
      <c r="BW88" s="174">
        <f t="shared" si="85"/>
        <v>0.002796781131383413</v>
      </c>
      <c r="BX88" s="55">
        <f t="shared" si="86"/>
        <v>106.61316426455767</v>
      </c>
    </row>
    <row r="89" spans="1:76" ht="12">
      <c r="A89" s="11"/>
      <c r="B89" s="26" t="s">
        <v>844</v>
      </c>
      <c r="C89" s="34">
        <v>71020</v>
      </c>
      <c r="D89" s="49" t="s">
        <v>585</v>
      </c>
      <c r="E89" s="112">
        <v>513</v>
      </c>
      <c r="F89" s="113">
        <v>407</v>
      </c>
      <c r="G89" s="113">
        <v>398</v>
      </c>
      <c r="H89" s="113">
        <v>298</v>
      </c>
      <c r="I89" s="113">
        <v>239</v>
      </c>
      <c r="J89" s="114">
        <v>108</v>
      </c>
      <c r="K89" s="113"/>
      <c r="L89" s="112">
        <v>1963</v>
      </c>
      <c r="M89" s="113">
        <v>1450</v>
      </c>
      <c r="N89" s="113">
        <v>1043</v>
      </c>
      <c r="O89" s="113">
        <v>645</v>
      </c>
      <c r="P89" s="113">
        <v>347</v>
      </c>
      <c r="Q89" s="114">
        <v>108</v>
      </c>
      <c r="R89" s="114"/>
      <c r="S89" s="121">
        <v>0.2052059376960067</v>
      </c>
      <c r="T89" s="121">
        <v>0.1515785072130462</v>
      </c>
      <c r="U89" s="121">
        <v>0.10903198829186703</v>
      </c>
      <c r="V89" s="121">
        <v>0.067426301484424</v>
      </c>
      <c r="W89" s="121">
        <v>0.03627430482960485</v>
      </c>
      <c r="X89" s="121">
        <v>0.011289985364833787</v>
      </c>
      <c r="Y89" s="128"/>
      <c r="Z89" s="187">
        <v>9566</v>
      </c>
      <c r="AA89" s="187">
        <v>1</v>
      </c>
      <c r="AB89" s="57">
        <v>174</v>
      </c>
      <c r="AC89" s="53"/>
      <c r="AD89" s="53"/>
      <c r="AE89" s="55">
        <f t="shared" si="53"/>
        <v>0</v>
      </c>
      <c r="AF89" s="53"/>
      <c r="AG89" s="53">
        <v>164</v>
      </c>
      <c r="AH89" s="55">
        <f>SUM(AF89:AG89)</f>
        <v>164</v>
      </c>
      <c r="AI89" s="86">
        <f t="shared" si="54"/>
        <v>164</v>
      </c>
      <c r="AJ89" s="101">
        <f t="shared" si="55"/>
        <v>0</v>
      </c>
      <c r="AK89" s="102">
        <f t="shared" si="56"/>
        <v>0</v>
      </c>
      <c r="AL89" s="67">
        <f t="shared" si="57"/>
        <v>0</v>
      </c>
      <c r="AM89" s="101">
        <f t="shared" si="58"/>
        <v>0</v>
      </c>
      <c r="AN89" s="102">
        <f t="shared" si="59"/>
        <v>1</v>
      </c>
      <c r="AO89" s="67">
        <f t="shared" si="60"/>
        <v>1</v>
      </c>
      <c r="AP89" s="62">
        <f t="shared" si="61"/>
        <v>1</v>
      </c>
      <c r="AQ89" s="62">
        <f t="shared" si="62"/>
        <v>0.9425287356321839</v>
      </c>
      <c r="AR89" s="67">
        <f t="shared" si="63"/>
        <v>0.16682646212847554</v>
      </c>
      <c r="AS89" s="67">
        <f t="shared" si="64"/>
        <v>0.15723873441994246</v>
      </c>
      <c r="AT89" s="62"/>
      <c r="AU89" s="54" t="s">
        <v>476</v>
      </c>
      <c r="AV89" s="54" t="s">
        <v>476</v>
      </c>
      <c r="AW89" s="55" t="s">
        <v>476</v>
      </c>
      <c r="AX89" s="54" t="s">
        <v>477</v>
      </c>
      <c r="AY89" s="54" t="s">
        <v>495</v>
      </c>
      <c r="AZ89" s="54"/>
      <c r="BA89" s="55">
        <f t="shared" si="65"/>
        <v>-16.520730000000015</v>
      </c>
      <c r="BB89" s="55">
        <f t="shared" si="66"/>
        <v>-6.520730000000015</v>
      </c>
      <c r="BC89" s="55">
        <f t="shared" si="67"/>
        <v>157.47926999999999</v>
      </c>
      <c r="BD89" s="67">
        <f t="shared" si="68"/>
        <v>0.15098683604985616</v>
      </c>
      <c r="BE89" s="62">
        <f t="shared" si="69"/>
        <v>0.24415390697674416</v>
      </c>
      <c r="BF89" s="62">
        <f t="shared" si="70"/>
        <v>0.45383074927953887</v>
      </c>
      <c r="BG89" s="67">
        <f t="shared" si="71"/>
        <v>0.016462394940413964</v>
      </c>
      <c r="BH89" s="54">
        <v>176061971</v>
      </c>
      <c r="BI89" s="54">
        <f t="shared" si="72"/>
        <v>18443.533521893987</v>
      </c>
      <c r="BJ89" s="174">
        <f t="shared" si="73"/>
        <v>0.0014418605813687937</v>
      </c>
      <c r="BK89" s="55">
        <v>9546</v>
      </c>
      <c r="BL89" s="174">
        <f t="shared" si="74"/>
        <v>0.0014813488312691542</v>
      </c>
      <c r="BM89" s="55">
        <f t="shared" si="75"/>
        <v>97.33430444829604</v>
      </c>
      <c r="BN89" s="174">
        <f t="shared" si="76"/>
        <v>0.0017310282878863115</v>
      </c>
      <c r="BO89" s="55">
        <f t="shared" si="77"/>
        <v>117.21996620722454</v>
      </c>
      <c r="BP89" s="174">
        <f t="shared" si="78"/>
        <v>0.009506695264042664</v>
      </c>
      <c r="BQ89" s="55">
        <f t="shared" si="79"/>
        <v>643.7644638113801</v>
      </c>
      <c r="BR89" s="174">
        <f t="shared" si="80"/>
        <v>0</v>
      </c>
      <c r="BS89" s="55">
        <f t="shared" si="81"/>
        <v>0</v>
      </c>
      <c r="BT89" s="174">
        <f t="shared" si="82"/>
        <v>0</v>
      </c>
      <c r="BU89" s="55">
        <f t="shared" si="83"/>
        <v>0</v>
      </c>
      <c r="BV89" s="174">
        <f t="shared" si="84"/>
        <v>0.002107779505700001</v>
      </c>
      <c r="BW89" s="174">
        <f t="shared" si="85"/>
        <v>0.0014767350169903257</v>
      </c>
      <c r="BX89" s="55">
        <f t="shared" si="86"/>
        <v>142.7324118036953</v>
      </c>
    </row>
    <row r="90" spans="1:76" ht="12">
      <c r="A90" s="11"/>
      <c r="B90" s="26" t="s">
        <v>841</v>
      </c>
      <c r="C90" s="34">
        <v>23027</v>
      </c>
      <c r="D90" s="49" t="s">
        <v>586</v>
      </c>
      <c r="E90" s="112">
        <v>2017</v>
      </c>
      <c r="F90" s="113">
        <v>1559</v>
      </c>
      <c r="G90" s="113">
        <v>1471</v>
      </c>
      <c r="H90" s="113">
        <v>1166</v>
      </c>
      <c r="I90" s="113">
        <v>720</v>
      </c>
      <c r="J90" s="114">
        <v>346</v>
      </c>
      <c r="K90" s="113"/>
      <c r="L90" s="112">
        <v>7279</v>
      </c>
      <c r="M90" s="113">
        <v>5262</v>
      </c>
      <c r="N90" s="113">
        <v>3703</v>
      </c>
      <c r="O90" s="113">
        <v>2232</v>
      </c>
      <c r="P90" s="113">
        <v>1066</v>
      </c>
      <c r="Q90" s="114">
        <v>346</v>
      </c>
      <c r="R90" s="114"/>
      <c r="S90" s="121">
        <v>0.19010681919089034</v>
      </c>
      <c r="T90" s="121">
        <v>0.13742850427015593</v>
      </c>
      <c r="U90" s="121">
        <v>0.09671184935621197</v>
      </c>
      <c r="V90" s="121">
        <v>0.058293504661913347</v>
      </c>
      <c r="W90" s="121">
        <v>0.027840894251612736</v>
      </c>
      <c r="X90" s="121">
        <v>0.009036537909060043</v>
      </c>
      <c r="Y90" s="128"/>
      <c r="Z90" s="187">
        <v>38289</v>
      </c>
      <c r="AA90" s="187">
        <v>2</v>
      </c>
      <c r="AB90" s="57">
        <v>512</v>
      </c>
      <c r="AC90" s="53">
        <v>104</v>
      </c>
      <c r="AD90" s="53">
        <v>257</v>
      </c>
      <c r="AE90" s="55">
        <f t="shared" si="53"/>
        <v>361</v>
      </c>
      <c r="AF90" s="53">
        <v>122</v>
      </c>
      <c r="AG90" s="53"/>
      <c r="AH90" s="55">
        <f>SUM(AF90:AG90)</f>
        <v>122</v>
      </c>
      <c r="AI90" s="86">
        <f t="shared" si="54"/>
        <v>483</v>
      </c>
      <c r="AJ90" s="101">
        <f t="shared" si="55"/>
        <v>0.2153209109730849</v>
      </c>
      <c r="AK90" s="102">
        <f t="shared" si="56"/>
        <v>0.5320910973084886</v>
      </c>
      <c r="AL90" s="67">
        <f t="shared" si="57"/>
        <v>0.7474120082815735</v>
      </c>
      <c r="AM90" s="101">
        <f t="shared" si="58"/>
        <v>0.2525879917184265</v>
      </c>
      <c r="AN90" s="102">
        <f t="shared" si="59"/>
        <v>0</v>
      </c>
      <c r="AO90" s="67">
        <f t="shared" si="60"/>
        <v>0.2525879917184265</v>
      </c>
      <c r="AP90" s="62">
        <f t="shared" si="61"/>
        <v>1</v>
      </c>
      <c r="AQ90" s="62">
        <f t="shared" si="62"/>
        <v>0.943359375</v>
      </c>
      <c r="AR90" s="67">
        <f t="shared" si="63"/>
        <v>0.13826627059141236</v>
      </c>
      <c r="AS90" s="67">
        <f t="shared" si="64"/>
        <v>0.13043478260869565</v>
      </c>
      <c r="AT90" s="62"/>
      <c r="AU90" s="54" t="s">
        <v>493</v>
      </c>
      <c r="AV90" s="54" t="s">
        <v>406</v>
      </c>
      <c r="AW90" s="55" t="s">
        <v>406</v>
      </c>
      <c r="AX90" s="54" t="s">
        <v>406</v>
      </c>
      <c r="AY90" s="54" t="s">
        <v>137</v>
      </c>
      <c r="AZ90" s="54"/>
      <c r="BA90" s="55">
        <f t="shared" si="65"/>
        <v>22.84947999999997</v>
      </c>
      <c r="BB90" s="55">
        <f t="shared" si="66"/>
        <v>51.84947999999997</v>
      </c>
      <c r="BC90" s="55">
        <f t="shared" si="67"/>
        <v>534.84948</v>
      </c>
      <c r="BD90" s="67">
        <f t="shared" si="68"/>
        <v>0.14443680259249256</v>
      </c>
      <c r="BE90" s="62">
        <f t="shared" si="69"/>
        <v>0.23962790322580643</v>
      </c>
      <c r="BF90" s="62">
        <f t="shared" si="70"/>
        <v>0.5017349718574109</v>
      </c>
      <c r="BG90" s="67">
        <f t="shared" si="71"/>
        <v>0.013968750293818067</v>
      </c>
      <c r="BH90" s="54">
        <v>726745116</v>
      </c>
      <c r="BI90" s="54">
        <f t="shared" si="72"/>
        <v>19113.302895615812</v>
      </c>
      <c r="BJ90" s="174">
        <f t="shared" si="73"/>
        <v>0.005951683543646637</v>
      </c>
      <c r="BK90" s="55">
        <v>38023</v>
      </c>
      <c r="BL90" s="174">
        <f t="shared" si="74"/>
        <v>0.005900411335779074</v>
      </c>
      <c r="BM90" s="55">
        <f t="shared" si="75"/>
        <v>100.86895989024795</v>
      </c>
      <c r="BN90" s="174">
        <f t="shared" si="76"/>
        <v>0.00587912034162518</v>
      </c>
      <c r="BO90" s="55">
        <f t="shared" si="77"/>
        <v>99.46404780866817</v>
      </c>
      <c r="BP90" s="174">
        <f t="shared" si="78"/>
        <v>0.0070720537939829575</v>
      </c>
      <c r="BQ90" s="55">
        <f t="shared" si="79"/>
        <v>119.64631710119873</v>
      </c>
      <c r="BR90" s="174">
        <f t="shared" si="80"/>
        <v>0.004196424968728564</v>
      </c>
      <c r="BS90" s="55">
        <f t="shared" si="81"/>
        <v>70.99589555258629</v>
      </c>
      <c r="BT90" s="174">
        <f t="shared" si="82"/>
        <v>0.007184189192966763</v>
      </c>
      <c r="BU90" s="55">
        <f t="shared" si="83"/>
        <v>121.5434445688236</v>
      </c>
      <c r="BV90" s="174">
        <f t="shared" si="84"/>
        <v>0.006207667690567686</v>
      </c>
      <c r="BW90" s="174">
        <f t="shared" si="85"/>
        <v>0.00591079940053759</v>
      </c>
      <c r="BX90" s="55">
        <f t="shared" si="86"/>
        <v>105.02247276405787</v>
      </c>
    </row>
    <row r="91" spans="1:76" ht="12">
      <c r="A91" s="11"/>
      <c r="B91" s="26" t="s">
        <v>844</v>
      </c>
      <c r="C91" s="34">
        <v>71069</v>
      </c>
      <c r="D91" s="49" t="s">
        <v>587</v>
      </c>
      <c r="E91" s="112">
        <v>568</v>
      </c>
      <c r="F91" s="113">
        <v>441</v>
      </c>
      <c r="G91" s="113">
        <v>401</v>
      </c>
      <c r="H91" s="113">
        <v>305</v>
      </c>
      <c r="I91" s="113">
        <v>159</v>
      </c>
      <c r="J91" s="114">
        <v>67</v>
      </c>
      <c r="K91" s="113"/>
      <c r="L91" s="112">
        <v>1941</v>
      </c>
      <c r="M91" s="113">
        <v>1373</v>
      </c>
      <c r="N91" s="113">
        <v>932</v>
      </c>
      <c r="O91" s="113">
        <v>531</v>
      </c>
      <c r="P91" s="113">
        <v>226</v>
      </c>
      <c r="Q91" s="114">
        <v>67</v>
      </c>
      <c r="R91" s="114"/>
      <c r="S91" s="121">
        <v>0.1828027877189678</v>
      </c>
      <c r="T91" s="121">
        <v>0.12930872103974383</v>
      </c>
      <c r="U91" s="121">
        <v>0.08777547560745903</v>
      </c>
      <c r="V91" s="121">
        <v>0.05000941796948578</v>
      </c>
      <c r="W91" s="121">
        <v>0.021284611037860238</v>
      </c>
      <c r="X91" s="121">
        <v>0.00631003955547184</v>
      </c>
      <c r="Y91" s="128"/>
      <c r="Z91" s="187">
        <v>10618</v>
      </c>
      <c r="AA91" s="187">
        <v>1</v>
      </c>
      <c r="AB91" s="57">
        <v>121</v>
      </c>
      <c r="AC91" s="53"/>
      <c r="AD91" s="53">
        <v>120</v>
      </c>
      <c r="AE91" s="55">
        <f t="shared" si="53"/>
        <v>120</v>
      </c>
      <c r="AF91" s="53"/>
      <c r="AG91" s="53"/>
      <c r="AH91" s="55"/>
      <c r="AI91" s="86">
        <f t="shared" si="54"/>
        <v>120</v>
      </c>
      <c r="AJ91" s="101">
        <f t="shared" si="55"/>
        <v>0</v>
      </c>
      <c r="AK91" s="102">
        <f t="shared" si="56"/>
        <v>1</v>
      </c>
      <c r="AL91" s="67">
        <f t="shared" si="57"/>
        <v>1</v>
      </c>
      <c r="AM91" s="101">
        <f t="shared" si="58"/>
        <v>0</v>
      </c>
      <c r="AN91" s="102">
        <f t="shared" si="59"/>
        <v>0</v>
      </c>
      <c r="AO91" s="67">
        <f t="shared" si="60"/>
        <v>0</v>
      </c>
      <c r="AP91" s="62">
        <f t="shared" si="61"/>
        <v>1</v>
      </c>
      <c r="AQ91" s="62">
        <f t="shared" si="62"/>
        <v>0.9917355371900827</v>
      </c>
      <c r="AR91" s="67">
        <f t="shared" si="63"/>
        <v>0.1298283261802575</v>
      </c>
      <c r="AS91" s="67">
        <f t="shared" si="64"/>
        <v>0.12875536480686695</v>
      </c>
      <c r="AT91" s="62"/>
      <c r="AU91" s="54" t="s">
        <v>476</v>
      </c>
      <c r="AV91" s="54" t="s">
        <v>476</v>
      </c>
      <c r="AW91" s="55" t="s">
        <v>476</v>
      </c>
      <c r="AX91" s="54" t="s">
        <v>473</v>
      </c>
      <c r="AY91" s="54" t="s">
        <v>1449</v>
      </c>
      <c r="AZ91" s="54"/>
      <c r="BA91" s="55">
        <f t="shared" si="65"/>
        <v>5.4147800000000075</v>
      </c>
      <c r="BB91" s="55">
        <f t="shared" si="66"/>
        <v>6.4147800000000075</v>
      </c>
      <c r="BC91" s="55">
        <f t="shared" si="67"/>
        <v>126.41478000000001</v>
      </c>
      <c r="BD91" s="67">
        <f t="shared" si="68"/>
        <v>0.13563817596566524</v>
      </c>
      <c r="BE91" s="62">
        <f t="shared" si="69"/>
        <v>0.23806926553672317</v>
      </c>
      <c r="BF91" s="62">
        <f t="shared" si="70"/>
        <v>0.5593574336283186</v>
      </c>
      <c r="BG91" s="67">
        <f t="shared" si="71"/>
        <v>0.011905705405914485</v>
      </c>
      <c r="BH91" s="54">
        <v>190431992</v>
      </c>
      <c r="BI91" s="54">
        <f t="shared" si="72"/>
        <v>17936.516153338984</v>
      </c>
      <c r="BJ91" s="174">
        <f t="shared" si="73"/>
        <v>0.0015595439556696628</v>
      </c>
      <c r="BK91" s="55">
        <v>10617</v>
      </c>
      <c r="BL91" s="174">
        <f t="shared" si="74"/>
        <v>0.001647546673118019</v>
      </c>
      <c r="BM91" s="55">
        <f t="shared" si="75"/>
        <v>94.6585599737937</v>
      </c>
      <c r="BN91" s="174">
        <f t="shared" si="76"/>
        <v>0.0013895642276404048</v>
      </c>
      <c r="BO91" s="55">
        <f t="shared" si="77"/>
        <v>84.77420146982412</v>
      </c>
      <c r="BP91" s="174">
        <f t="shared" si="78"/>
        <v>0</v>
      </c>
      <c r="BQ91" s="55">
        <f t="shared" si="79"/>
        <v>0</v>
      </c>
      <c r="BR91" s="174">
        <f t="shared" si="80"/>
        <v>0</v>
      </c>
      <c r="BS91" s="55">
        <f t="shared" si="81"/>
        <v>0</v>
      </c>
      <c r="BT91" s="174">
        <f t="shared" si="82"/>
        <v>0.0033544852262879826</v>
      </c>
      <c r="BU91" s="55">
        <f t="shared" si="83"/>
        <v>204.64963097371634</v>
      </c>
      <c r="BV91" s="174">
        <f t="shared" si="84"/>
        <v>0.0015422776870975619</v>
      </c>
      <c r="BW91" s="174">
        <f t="shared" si="85"/>
        <v>0.0016391357318004682</v>
      </c>
      <c r="BX91" s="55">
        <f t="shared" si="86"/>
        <v>94.09090761528851</v>
      </c>
    </row>
    <row r="92" spans="1:76" ht="12">
      <c r="A92" s="11"/>
      <c r="B92" s="26" t="s">
        <v>843</v>
      </c>
      <c r="C92" s="34">
        <v>42008</v>
      </c>
      <c r="D92" s="49" t="s">
        <v>588</v>
      </c>
      <c r="E92" s="112">
        <v>1405</v>
      </c>
      <c r="F92" s="113">
        <v>1037</v>
      </c>
      <c r="G92" s="113">
        <v>881</v>
      </c>
      <c r="H92" s="113">
        <v>802</v>
      </c>
      <c r="I92" s="113">
        <v>415</v>
      </c>
      <c r="J92" s="114">
        <v>179</v>
      </c>
      <c r="K92" s="113"/>
      <c r="L92" s="112">
        <v>4719</v>
      </c>
      <c r="M92" s="113">
        <v>3314</v>
      </c>
      <c r="N92" s="113">
        <v>2277</v>
      </c>
      <c r="O92" s="113">
        <v>1396</v>
      </c>
      <c r="P92" s="113">
        <v>594</v>
      </c>
      <c r="Q92" s="114">
        <v>179</v>
      </c>
      <c r="R92" s="114"/>
      <c r="S92" s="121">
        <v>0.19103716298275444</v>
      </c>
      <c r="T92" s="121">
        <v>0.13415917739454294</v>
      </c>
      <c r="U92" s="121">
        <v>0.09217877094972067</v>
      </c>
      <c r="V92" s="121">
        <v>0.056513642620030766</v>
      </c>
      <c r="W92" s="121">
        <v>0.024046635899927133</v>
      </c>
      <c r="X92" s="121">
        <v>0.007246376811594203</v>
      </c>
      <c r="Y92" s="128"/>
      <c r="Z92" s="187">
        <v>24702</v>
      </c>
      <c r="AA92" s="187">
        <v>2</v>
      </c>
      <c r="AB92" s="57">
        <v>365</v>
      </c>
      <c r="AC92" s="53">
        <v>159</v>
      </c>
      <c r="AD92" s="53">
        <v>114</v>
      </c>
      <c r="AE92" s="55">
        <f t="shared" si="53"/>
        <v>273</v>
      </c>
      <c r="AF92" s="53"/>
      <c r="AG92" s="53"/>
      <c r="AH92" s="55"/>
      <c r="AI92" s="86">
        <f t="shared" si="54"/>
        <v>273</v>
      </c>
      <c r="AJ92" s="101">
        <f t="shared" si="55"/>
        <v>0.5824175824175825</v>
      </c>
      <c r="AK92" s="102">
        <f t="shared" si="56"/>
        <v>0.4175824175824176</v>
      </c>
      <c r="AL92" s="67">
        <f t="shared" si="57"/>
        <v>1</v>
      </c>
      <c r="AM92" s="101">
        <f t="shared" si="58"/>
        <v>0</v>
      </c>
      <c r="AN92" s="102">
        <f t="shared" si="59"/>
        <v>0</v>
      </c>
      <c r="AO92" s="67">
        <f t="shared" si="60"/>
        <v>0</v>
      </c>
      <c r="AP92" s="62">
        <f t="shared" si="61"/>
        <v>1</v>
      </c>
      <c r="AQ92" s="62">
        <f t="shared" si="62"/>
        <v>0.7479452054794521</v>
      </c>
      <c r="AR92" s="67">
        <f t="shared" si="63"/>
        <v>0.16029863855950813</v>
      </c>
      <c r="AS92" s="67">
        <f t="shared" si="64"/>
        <v>0.11989459815546773</v>
      </c>
      <c r="AT92" s="62"/>
      <c r="AU92" s="54" t="s">
        <v>471</v>
      </c>
      <c r="AV92" s="54" t="s">
        <v>471</v>
      </c>
      <c r="AW92" s="55" t="s">
        <v>471</v>
      </c>
      <c r="AX92" s="54" t="s">
        <v>455</v>
      </c>
      <c r="AY92" s="54" t="s">
        <v>1301</v>
      </c>
      <c r="AZ92" s="54"/>
      <c r="BA92" s="55">
        <f t="shared" si="65"/>
        <v>-41.864390000000014</v>
      </c>
      <c r="BB92" s="55">
        <f t="shared" si="66"/>
        <v>50.135609999999986</v>
      </c>
      <c r="BC92" s="55">
        <f t="shared" si="67"/>
        <v>323.13561</v>
      </c>
      <c r="BD92" s="67">
        <f t="shared" si="68"/>
        <v>0.1419128722002635</v>
      </c>
      <c r="BE92" s="62">
        <f t="shared" si="69"/>
        <v>0.2314725</v>
      </c>
      <c r="BF92" s="62">
        <f t="shared" si="70"/>
        <v>0.5439993434343434</v>
      </c>
      <c r="BG92" s="67">
        <f t="shared" si="71"/>
        <v>0.01308135414136507</v>
      </c>
      <c r="BH92" s="54">
        <v>439712637</v>
      </c>
      <c r="BI92" s="54">
        <f t="shared" si="72"/>
        <v>17872.317888062433</v>
      </c>
      <c r="BJ92" s="174">
        <f t="shared" si="73"/>
        <v>0.0036010293126845965</v>
      </c>
      <c r="BK92" s="55">
        <v>24603</v>
      </c>
      <c r="BL92" s="174">
        <f t="shared" si="74"/>
        <v>0.003817894960791431</v>
      </c>
      <c r="BM92" s="55">
        <f t="shared" si="75"/>
        <v>94.31975865407573</v>
      </c>
      <c r="BN92" s="174">
        <f t="shared" si="76"/>
        <v>0.0035519397679034132</v>
      </c>
      <c r="BO92" s="55">
        <f t="shared" si="77"/>
        <v>93.1453713718881</v>
      </c>
      <c r="BP92" s="174">
        <f t="shared" si="78"/>
        <v>0</v>
      </c>
      <c r="BQ92" s="55">
        <f t="shared" si="79"/>
        <v>0</v>
      </c>
      <c r="BR92" s="174">
        <f t="shared" si="80"/>
        <v>0.006415688173344631</v>
      </c>
      <c r="BS92" s="55">
        <f t="shared" si="81"/>
        <v>168.2437475185999</v>
      </c>
      <c r="BT92" s="174">
        <f t="shared" si="82"/>
        <v>0.0031867609649735835</v>
      </c>
      <c r="BU92" s="55">
        <f t="shared" si="83"/>
        <v>83.56899411363347</v>
      </c>
      <c r="BV92" s="174">
        <f t="shared" si="84"/>
        <v>0.0035086817381469533</v>
      </c>
      <c r="BW92" s="174">
        <f t="shared" si="85"/>
        <v>0.0038133293319773183</v>
      </c>
      <c r="BX92" s="55">
        <f t="shared" si="86"/>
        <v>92.0109812893502</v>
      </c>
    </row>
    <row r="93" spans="1:76" ht="12">
      <c r="A93" s="11"/>
      <c r="B93" s="26" t="s">
        <v>844</v>
      </c>
      <c r="C93" s="34">
        <v>72037</v>
      </c>
      <c r="D93" s="49" t="s">
        <v>589</v>
      </c>
      <c r="E93" s="112">
        <v>826</v>
      </c>
      <c r="F93" s="113">
        <v>701</v>
      </c>
      <c r="G93" s="113">
        <v>647</v>
      </c>
      <c r="H93" s="113">
        <v>475</v>
      </c>
      <c r="I93" s="113">
        <v>295</v>
      </c>
      <c r="J93" s="114">
        <v>108</v>
      </c>
      <c r="K93" s="113"/>
      <c r="L93" s="112">
        <v>3052</v>
      </c>
      <c r="M93" s="113">
        <v>2226</v>
      </c>
      <c r="N93" s="113">
        <v>1525</v>
      </c>
      <c r="O93" s="113">
        <v>878</v>
      </c>
      <c r="P93" s="113">
        <v>403</v>
      </c>
      <c r="Q93" s="114">
        <v>108</v>
      </c>
      <c r="R93" s="114"/>
      <c r="S93" s="121">
        <v>0.21259403733630539</v>
      </c>
      <c r="T93" s="121">
        <v>0.15505711897464475</v>
      </c>
      <c r="U93" s="121">
        <v>0.10622736138200056</v>
      </c>
      <c r="V93" s="121">
        <v>0.06115909724157147</v>
      </c>
      <c r="W93" s="121">
        <v>0.028071886319309</v>
      </c>
      <c r="X93" s="121">
        <v>0.007522986904430203</v>
      </c>
      <c r="Y93" s="128"/>
      <c r="Z93" s="187">
        <v>14356</v>
      </c>
      <c r="AA93" s="187">
        <v>1</v>
      </c>
      <c r="AB93" s="57">
        <v>217</v>
      </c>
      <c r="AC93" s="53"/>
      <c r="AD93" s="53">
        <v>109</v>
      </c>
      <c r="AE93" s="55">
        <f t="shared" si="53"/>
        <v>109</v>
      </c>
      <c r="AF93" s="53"/>
      <c r="AG93" s="53">
        <v>90</v>
      </c>
      <c r="AH93" s="55">
        <f>SUM(AF93:AG93)</f>
        <v>90</v>
      </c>
      <c r="AI93" s="86">
        <f t="shared" si="54"/>
        <v>199</v>
      </c>
      <c r="AJ93" s="101">
        <f t="shared" si="55"/>
        <v>0</v>
      </c>
      <c r="AK93" s="102">
        <f t="shared" si="56"/>
        <v>0.5477386934673367</v>
      </c>
      <c r="AL93" s="67">
        <f t="shared" si="57"/>
        <v>0.5477386934673367</v>
      </c>
      <c r="AM93" s="101">
        <f t="shared" si="58"/>
        <v>0</v>
      </c>
      <c r="AN93" s="102">
        <f t="shared" si="59"/>
        <v>0.45226130653266333</v>
      </c>
      <c r="AO93" s="67">
        <f t="shared" si="60"/>
        <v>0.45226130653266333</v>
      </c>
      <c r="AP93" s="62">
        <f t="shared" si="61"/>
        <v>1</v>
      </c>
      <c r="AQ93" s="62">
        <f t="shared" si="62"/>
        <v>0.9170506912442397</v>
      </c>
      <c r="AR93" s="67">
        <f t="shared" si="63"/>
        <v>0.1422950819672131</v>
      </c>
      <c r="AS93" s="67">
        <f t="shared" si="64"/>
        <v>0.13049180327868853</v>
      </c>
      <c r="AT93" s="62"/>
      <c r="AU93" s="54" t="s">
        <v>476</v>
      </c>
      <c r="AV93" s="54" t="s">
        <v>483</v>
      </c>
      <c r="AW93" s="55" t="s">
        <v>483</v>
      </c>
      <c r="AX93" s="54" t="s">
        <v>483</v>
      </c>
      <c r="AY93" s="54" t="s">
        <v>145</v>
      </c>
      <c r="AZ93" s="54"/>
      <c r="BA93" s="55">
        <f t="shared" si="65"/>
        <v>-7.013680000000022</v>
      </c>
      <c r="BB93" s="55">
        <f t="shared" si="66"/>
        <v>10.986319999999978</v>
      </c>
      <c r="BC93" s="55">
        <f t="shared" si="67"/>
        <v>209.98631999999998</v>
      </c>
      <c r="BD93" s="67">
        <f t="shared" si="68"/>
        <v>0.1376959475409836</v>
      </c>
      <c r="BE93" s="62">
        <f t="shared" si="69"/>
        <v>0.23916437357630976</v>
      </c>
      <c r="BF93" s="62">
        <f t="shared" si="70"/>
        <v>0.5210578660049627</v>
      </c>
      <c r="BG93" s="67">
        <f t="shared" si="71"/>
        <v>0.014627077180273056</v>
      </c>
      <c r="BH93" s="54">
        <v>228204119</v>
      </c>
      <c r="BI93" s="54">
        <f t="shared" si="72"/>
        <v>15879.4877879062</v>
      </c>
      <c r="BJ93" s="174">
        <f t="shared" si="73"/>
        <v>0.001868879019263583</v>
      </c>
      <c r="BK93" s="55">
        <v>14371</v>
      </c>
      <c r="BL93" s="174">
        <f t="shared" si="74"/>
        <v>0.0022300926099066637</v>
      </c>
      <c r="BM93" s="55">
        <f t="shared" si="75"/>
        <v>83.80275379423824</v>
      </c>
      <c r="BN93" s="174">
        <f t="shared" si="76"/>
        <v>0.0023081911669335727</v>
      </c>
      <c r="BO93" s="55">
        <f t="shared" si="77"/>
        <v>104.15164373033552</v>
      </c>
      <c r="BP93" s="174">
        <f t="shared" si="78"/>
        <v>0.005217088864413657</v>
      </c>
      <c r="BQ93" s="55">
        <f t="shared" si="79"/>
        <v>235.40874278527616</v>
      </c>
      <c r="BR93" s="174">
        <f t="shared" si="80"/>
        <v>0</v>
      </c>
      <c r="BS93" s="55">
        <f t="shared" si="81"/>
        <v>0</v>
      </c>
      <c r="BT93" s="174">
        <f t="shared" si="82"/>
        <v>0.003046990747211584</v>
      </c>
      <c r="BU93" s="55">
        <f t="shared" si="83"/>
        <v>137.48821990979513</v>
      </c>
      <c r="BV93" s="174">
        <f t="shared" si="84"/>
        <v>0.0025576104977701234</v>
      </c>
      <c r="BW93" s="174">
        <f t="shared" si="85"/>
        <v>0.0022161831386068487</v>
      </c>
      <c r="BX93" s="55">
        <f t="shared" si="86"/>
        <v>115.4060985852417</v>
      </c>
    </row>
    <row r="94" spans="1:76" ht="12">
      <c r="A94" s="11"/>
      <c r="B94" s="26" t="s">
        <v>842</v>
      </c>
      <c r="C94" s="34">
        <v>34013</v>
      </c>
      <c r="D94" s="49" t="s">
        <v>590</v>
      </c>
      <c r="E94" s="112">
        <v>1574</v>
      </c>
      <c r="F94" s="113">
        <v>1251</v>
      </c>
      <c r="G94" s="113">
        <v>1118</v>
      </c>
      <c r="H94" s="113">
        <v>879</v>
      </c>
      <c r="I94" s="113">
        <v>450</v>
      </c>
      <c r="J94" s="114">
        <v>209</v>
      </c>
      <c r="K94" s="113"/>
      <c r="L94" s="112">
        <v>5481</v>
      </c>
      <c r="M94" s="113">
        <v>3907</v>
      </c>
      <c r="N94" s="113">
        <v>2656</v>
      </c>
      <c r="O94" s="113">
        <v>1538</v>
      </c>
      <c r="P94" s="113">
        <v>659</v>
      </c>
      <c r="Q94" s="114">
        <v>209</v>
      </c>
      <c r="R94" s="114"/>
      <c r="S94" s="121">
        <v>0.19904851830331202</v>
      </c>
      <c r="T94" s="121">
        <v>0.14188698431144683</v>
      </c>
      <c r="U94" s="121">
        <v>0.09645554909936084</v>
      </c>
      <c r="V94" s="121">
        <v>0.05585415456130157</v>
      </c>
      <c r="W94" s="121">
        <v>0.023932306798373038</v>
      </c>
      <c r="X94" s="121">
        <v>0.007590063916327716</v>
      </c>
      <c r="Y94" s="128"/>
      <c r="Z94" s="187">
        <v>27536</v>
      </c>
      <c r="AA94" s="187">
        <v>2</v>
      </c>
      <c r="AB94" s="20">
        <v>382</v>
      </c>
      <c r="AC94" s="53">
        <v>243</v>
      </c>
      <c r="AD94" s="53"/>
      <c r="AE94" s="55">
        <f t="shared" si="53"/>
        <v>243</v>
      </c>
      <c r="AF94" s="53"/>
      <c r="AG94" s="53"/>
      <c r="AH94" s="55"/>
      <c r="AI94" s="86">
        <f t="shared" si="54"/>
        <v>243</v>
      </c>
      <c r="AJ94" s="101">
        <f t="shared" si="55"/>
        <v>1</v>
      </c>
      <c r="AK94" s="102">
        <f t="shared" si="56"/>
        <v>0</v>
      </c>
      <c r="AL94" s="67">
        <f t="shared" si="57"/>
        <v>1</v>
      </c>
      <c r="AM94" s="101">
        <f t="shared" si="58"/>
        <v>0</v>
      </c>
      <c r="AN94" s="102">
        <f t="shared" si="59"/>
        <v>0</v>
      </c>
      <c r="AO94" s="67">
        <f t="shared" si="60"/>
        <v>0</v>
      </c>
      <c r="AP94" s="62">
        <f t="shared" si="61"/>
        <v>1</v>
      </c>
      <c r="AQ94" s="62">
        <f t="shared" si="62"/>
        <v>0.6361256544502618</v>
      </c>
      <c r="AR94" s="67">
        <f t="shared" si="63"/>
        <v>0.1438253012048193</v>
      </c>
      <c r="AS94" s="67">
        <f t="shared" si="64"/>
        <v>0.09149096385542169</v>
      </c>
      <c r="AT94" s="62"/>
      <c r="AU94" s="54" t="s">
        <v>430</v>
      </c>
      <c r="AV94" s="54" t="s">
        <v>430</v>
      </c>
      <c r="AW94" s="55" t="s">
        <v>430</v>
      </c>
      <c r="AX94" s="54" t="s">
        <v>431</v>
      </c>
      <c r="AY94" s="54" t="s">
        <v>70</v>
      </c>
      <c r="AZ94" s="54"/>
      <c r="BA94" s="55">
        <f t="shared" si="65"/>
        <v>-16.77499000000006</v>
      </c>
      <c r="BB94" s="55">
        <f t="shared" si="66"/>
        <v>122.22500999999994</v>
      </c>
      <c r="BC94" s="55">
        <f t="shared" si="67"/>
        <v>365.22500999999994</v>
      </c>
      <c r="BD94" s="67">
        <f t="shared" si="68"/>
        <v>0.13750941641566264</v>
      </c>
      <c r="BE94" s="62">
        <f t="shared" si="69"/>
        <v>0.23746749674902468</v>
      </c>
      <c r="BF94" s="62">
        <f t="shared" si="70"/>
        <v>0.5542109408194232</v>
      </c>
      <c r="BG94" s="67">
        <f t="shared" si="71"/>
        <v>0.013263546266705402</v>
      </c>
      <c r="BH94" s="54">
        <v>499743437</v>
      </c>
      <c r="BI94" s="54">
        <f t="shared" si="72"/>
        <v>18208.242986227502</v>
      </c>
      <c r="BJ94" s="174">
        <f t="shared" si="73"/>
        <v>0.0040926519140698425</v>
      </c>
      <c r="BK94" s="55">
        <v>27446</v>
      </c>
      <c r="BL94" s="174">
        <f t="shared" si="74"/>
        <v>0.004259071864971004</v>
      </c>
      <c r="BM94" s="55">
        <f t="shared" si="75"/>
        <v>96.09257706426855</v>
      </c>
      <c r="BN94" s="174">
        <f t="shared" si="76"/>
        <v>0.004014590769652164</v>
      </c>
      <c r="BO94" s="55">
        <f t="shared" si="77"/>
        <v>94.44266467902334</v>
      </c>
      <c r="BP94" s="174">
        <f t="shared" si="78"/>
        <v>0</v>
      </c>
      <c r="BQ94" s="55">
        <f t="shared" si="79"/>
        <v>0</v>
      </c>
      <c r="BR94" s="174">
        <f t="shared" si="80"/>
        <v>0.009805108340394626</v>
      </c>
      <c r="BS94" s="55">
        <f t="shared" si="81"/>
        <v>230.66374937478815</v>
      </c>
      <c r="BT94" s="174">
        <f t="shared" si="82"/>
        <v>0</v>
      </c>
      <c r="BU94" s="55">
        <f t="shared" si="83"/>
        <v>0</v>
      </c>
      <c r="BV94" s="174">
        <f t="shared" si="84"/>
        <v>0.003123112316372563</v>
      </c>
      <c r="BW94" s="174">
        <f t="shared" si="85"/>
        <v>0.004250823272825174</v>
      </c>
      <c r="BX94" s="55">
        <f t="shared" si="86"/>
        <v>73.47076356568657</v>
      </c>
    </row>
    <row r="95" spans="1:76" ht="12">
      <c r="A95" s="11"/>
      <c r="B95" s="26" t="s">
        <v>844</v>
      </c>
      <c r="C95" s="34">
        <v>71022</v>
      </c>
      <c r="D95" s="49" t="s">
        <v>591</v>
      </c>
      <c r="E95" s="112">
        <v>4629</v>
      </c>
      <c r="F95" s="113">
        <v>3357</v>
      </c>
      <c r="G95" s="113">
        <v>3129</v>
      </c>
      <c r="H95" s="113">
        <v>2535</v>
      </c>
      <c r="I95" s="113">
        <v>1616</v>
      </c>
      <c r="J95" s="114">
        <v>774</v>
      </c>
      <c r="K95" s="113"/>
      <c r="L95" s="112">
        <v>16040</v>
      </c>
      <c r="M95" s="113">
        <v>11411</v>
      </c>
      <c r="N95" s="113">
        <v>8054</v>
      </c>
      <c r="O95" s="113">
        <v>4925</v>
      </c>
      <c r="P95" s="113">
        <v>2390</v>
      </c>
      <c r="Q95" s="114">
        <v>774</v>
      </c>
      <c r="R95" s="114"/>
      <c r="S95" s="121">
        <v>0.20916737301949534</v>
      </c>
      <c r="T95" s="121">
        <v>0.14880354697789658</v>
      </c>
      <c r="U95" s="121">
        <v>0.10502705874682142</v>
      </c>
      <c r="V95" s="121">
        <v>0.0642237725761231</v>
      </c>
      <c r="W95" s="121">
        <v>0.031166460194301363</v>
      </c>
      <c r="X95" s="121">
        <v>0.010093238573384625</v>
      </c>
      <c r="Y95" s="128"/>
      <c r="Z95" s="187">
        <v>76685</v>
      </c>
      <c r="AA95" s="187">
        <v>3</v>
      </c>
      <c r="AB95" s="56">
        <v>1248</v>
      </c>
      <c r="AC95" s="53">
        <v>270</v>
      </c>
      <c r="AD95" s="53">
        <v>578</v>
      </c>
      <c r="AE95" s="55">
        <f>SUM(AC95:AD95)</f>
        <v>848</v>
      </c>
      <c r="AF95" s="53">
        <v>115</v>
      </c>
      <c r="AG95" s="53">
        <v>59</v>
      </c>
      <c r="AH95" s="55">
        <f>SUM(AF95:AG95)</f>
        <v>174</v>
      </c>
      <c r="AI95" s="86">
        <f>AE95+AH95</f>
        <v>1022</v>
      </c>
      <c r="AJ95" s="101">
        <f aca="true" t="shared" si="87" ref="AJ95:AJ105">AC95/$AI95</f>
        <v>0.26418786692759294</v>
      </c>
      <c r="AK95" s="102">
        <f aca="true" t="shared" si="88" ref="AK95:AK105">AD95/$AI95</f>
        <v>0.5655577299412916</v>
      </c>
      <c r="AL95" s="67">
        <f aca="true" t="shared" si="89" ref="AL95:AL105">AE95/$AI95</f>
        <v>0.8297455968688845</v>
      </c>
      <c r="AM95" s="101">
        <f aca="true" t="shared" si="90" ref="AM95:AM105">AF95/$AI95</f>
        <v>0.11252446183953033</v>
      </c>
      <c r="AN95" s="102">
        <f aca="true" t="shared" si="91" ref="AN95:AN105">AG95/$AI95</f>
        <v>0.057729941291585124</v>
      </c>
      <c r="AO95" s="67">
        <f aca="true" t="shared" si="92" ref="AO95:AO105">AH95/$AI95</f>
        <v>0.17025440313111545</v>
      </c>
      <c r="AP95" s="62">
        <f aca="true" t="shared" si="93" ref="AP95:AP105">AI95/$AI95</f>
        <v>1</v>
      </c>
      <c r="AQ95" s="62">
        <f t="shared" si="62"/>
        <v>0.8189102564102564</v>
      </c>
      <c r="AR95" s="67">
        <f t="shared" si="63"/>
        <v>0.15495406009436305</v>
      </c>
      <c r="AS95" s="67">
        <f t="shared" si="64"/>
        <v>0.12689346908368512</v>
      </c>
      <c r="AT95" s="62"/>
      <c r="AU95" s="54" t="s">
        <v>476</v>
      </c>
      <c r="AV95" s="54" t="s">
        <v>476</v>
      </c>
      <c r="AW95" s="55" t="s">
        <v>476</v>
      </c>
      <c r="AX95" s="54" t="s">
        <v>476</v>
      </c>
      <c r="AY95" s="54" t="s">
        <v>1372</v>
      </c>
      <c r="AZ95" s="54"/>
      <c r="BA95" s="55">
        <f t="shared" si="65"/>
        <v>-66.37674000000015</v>
      </c>
      <c r="BB95" s="55">
        <f t="shared" si="66"/>
        <v>159.62325999999985</v>
      </c>
      <c r="BC95" s="55">
        <f t="shared" si="67"/>
        <v>1181.6232599999998</v>
      </c>
      <c r="BD95" s="67">
        <f t="shared" si="68"/>
        <v>0.14671259746709708</v>
      </c>
      <c r="BE95" s="62">
        <f t="shared" si="69"/>
        <v>0.2399235045685279</v>
      </c>
      <c r="BF95" s="62">
        <f t="shared" si="70"/>
        <v>0.4944030376569037</v>
      </c>
      <c r="BG95" s="67">
        <f t="shared" si="71"/>
        <v>0.015408792593075567</v>
      </c>
      <c r="BH95" s="54">
        <v>1529286835</v>
      </c>
      <c r="BI95" s="54">
        <f t="shared" si="72"/>
        <v>20034.937771023568</v>
      </c>
      <c r="BJ95" s="174">
        <f t="shared" si="73"/>
        <v>0.012524103828150047</v>
      </c>
      <c r="BK95" s="55">
        <v>76331</v>
      </c>
      <c r="BL95" s="174">
        <f t="shared" si="74"/>
        <v>0.01184504898801653</v>
      </c>
      <c r="BM95" s="55">
        <f t="shared" si="75"/>
        <v>105.73281580194819</v>
      </c>
      <c r="BN95" s="174">
        <f t="shared" si="76"/>
        <v>0.012988524068497662</v>
      </c>
      <c r="BO95" s="55">
        <f t="shared" si="77"/>
        <v>109.7178237791099</v>
      </c>
      <c r="BP95" s="174">
        <f t="shared" si="78"/>
        <v>0.01008637180453307</v>
      </c>
      <c r="BQ95" s="55">
        <f t="shared" si="79"/>
        <v>85.2025032547324</v>
      </c>
      <c r="BR95" s="174">
        <f t="shared" si="80"/>
        <v>0.010894564822660695</v>
      </c>
      <c r="BS95" s="55">
        <f t="shared" si="81"/>
        <v>92.02954370019006</v>
      </c>
      <c r="BT95" s="174">
        <f t="shared" si="82"/>
        <v>0.016157437173287117</v>
      </c>
      <c r="BU95" s="55">
        <f t="shared" si="83"/>
        <v>136.48655036952206</v>
      </c>
      <c r="BV95" s="174">
        <f t="shared" si="84"/>
        <v>0.013135064968447569</v>
      </c>
      <c r="BW95" s="174">
        <f t="shared" si="85"/>
        <v>0.011838116744501685</v>
      </c>
      <c r="BX95" s="55">
        <f t="shared" si="86"/>
        <v>110.95569719354444</v>
      </c>
    </row>
    <row r="96" spans="1:76" ht="12">
      <c r="A96" s="11"/>
      <c r="B96" s="26" t="s">
        <v>844</v>
      </c>
      <c r="C96" s="34">
        <v>72038</v>
      </c>
      <c r="D96" s="49" t="s">
        <v>592</v>
      </c>
      <c r="E96" s="112">
        <v>642</v>
      </c>
      <c r="F96" s="113">
        <v>527</v>
      </c>
      <c r="G96" s="113">
        <v>432</v>
      </c>
      <c r="H96" s="113">
        <v>330</v>
      </c>
      <c r="I96" s="113">
        <v>167</v>
      </c>
      <c r="J96" s="114">
        <v>71</v>
      </c>
      <c r="K96" s="113"/>
      <c r="L96" s="112">
        <v>2169</v>
      </c>
      <c r="M96" s="113">
        <v>1527</v>
      </c>
      <c r="N96" s="113">
        <v>1000</v>
      </c>
      <c r="O96" s="113">
        <v>568</v>
      </c>
      <c r="P96" s="113">
        <v>238</v>
      </c>
      <c r="Q96" s="114">
        <v>71</v>
      </c>
      <c r="R96" s="114"/>
      <c r="S96" s="121">
        <v>0.17642752562225475</v>
      </c>
      <c r="T96" s="121">
        <v>0.12420693020985847</v>
      </c>
      <c r="U96" s="121">
        <v>0.08134049129656744</v>
      </c>
      <c r="V96" s="121">
        <v>0.0462013990564503</v>
      </c>
      <c r="W96" s="121">
        <v>0.01935903692858305</v>
      </c>
      <c r="X96" s="121">
        <v>0.0057751748820562875</v>
      </c>
      <c r="Y96" s="128"/>
      <c r="Z96" s="187">
        <v>12294</v>
      </c>
      <c r="AA96" s="187">
        <v>1</v>
      </c>
      <c r="AB96" s="57">
        <v>137</v>
      </c>
      <c r="AC96" s="53">
        <v>90</v>
      </c>
      <c r="AD96" s="53"/>
      <c r="AE96" s="55">
        <f>SUM(AC96:AD96)</f>
        <v>90</v>
      </c>
      <c r="AF96" s="53"/>
      <c r="AG96" s="53"/>
      <c r="AH96" s="55"/>
      <c r="AI96" s="86">
        <f>AE96+AH96</f>
        <v>90</v>
      </c>
      <c r="AJ96" s="101">
        <f t="shared" si="87"/>
        <v>1</v>
      </c>
      <c r="AK96" s="102">
        <f t="shared" si="88"/>
        <v>0</v>
      </c>
      <c r="AL96" s="67">
        <f t="shared" si="89"/>
        <v>1</v>
      </c>
      <c r="AM96" s="101">
        <f t="shared" si="90"/>
        <v>0</v>
      </c>
      <c r="AN96" s="102">
        <f t="shared" si="91"/>
        <v>0</v>
      </c>
      <c r="AO96" s="67">
        <f t="shared" si="92"/>
        <v>0</v>
      </c>
      <c r="AP96" s="62">
        <f t="shared" si="93"/>
        <v>1</v>
      </c>
      <c r="AQ96" s="62">
        <f t="shared" si="62"/>
        <v>0.656934306569343</v>
      </c>
      <c r="AR96" s="67">
        <f t="shared" si="63"/>
        <v>0.137</v>
      </c>
      <c r="AS96" s="67">
        <f t="shared" si="64"/>
        <v>0.09</v>
      </c>
      <c r="AT96" s="62"/>
      <c r="AU96" s="54" t="s">
        <v>476</v>
      </c>
      <c r="AV96" s="54" t="s">
        <v>483</v>
      </c>
      <c r="AW96" s="55" t="s">
        <v>483</v>
      </c>
      <c r="AX96" s="54" t="s">
        <v>483</v>
      </c>
      <c r="AY96" s="54" t="s">
        <v>145</v>
      </c>
      <c r="AZ96" s="54"/>
      <c r="BA96" s="55">
        <f t="shared" si="65"/>
        <v>-1.204100000000011</v>
      </c>
      <c r="BB96" s="55">
        <f t="shared" si="66"/>
        <v>45.79589999999999</v>
      </c>
      <c r="BC96" s="55">
        <f t="shared" si="67"/>
        <v>135.7959</v>
      </c>
      <c r="BD96" s="67">
        <f t="shared" si="68"/>
        <v>0.1357959</v>
      </c>
      <c r="BE96" s="62">
        <f t="shared" si="69"/>
        <v>0.23907728873239434</v>
      </c>
      <c r="BF96" s="62">
        <f t="shared" si="70"/>
        <v>0.5705710084033613</v>
      </c>
      <c r="BG96" s="67">
        <f t="shared" si="71"/>
        <v>0.01104570522205954</v>
      </c>
      <c r="BH96" s="54">
        <v>214009731</v>
      </c>
      <c r="BI96" s="54">
        <f t="shared" si="72"/>
        <v>17447.39368987445</v>
      </c>
      <c r="BJ96" s="174">
        <f t="shared" si="73"/>
        <v>0.0017526339924834715</v>
      </c>
      <c r="BK96" s="55">
        <v>12266</v>
      </c>
      <c r="BL96" s="174">
        <f t="shared" si="74"/>
        <v>0.0019034385883456362</v>
      </c>
      <c r="BM96" s="55">
        <f t="shared" si="75"/>
        <v>92.07725446013806</v>
      </c>
      <c r="BN96" s="174">
        <f t="shared" si="76"/>
        <v>0.001492682460865997</v>
      </c>
      <c r="BO96" s="55">
        <f t="shared" si="77"/>
        <v>78.65059716713519</v>
      </c>
      <c r="BP96" s="174">
        <f t="shared" si="78"/>
        <v>0</v>
      </c>
      <c r="BQ96" s="55">
        <f t="shared" si="79"/>
        <v>0</v>
      </c>
      <c r="BR96" s="174">
        <f t="shared" si="80"/>
        <v>0.003631521607553565</v>
      </c>
      <c r="BS96" s="55">
        <f t="shared" si="81"/>
        <v>191.3476915202287</v>
      </c>
      <c r="BT96" s="174">
        <f t="shared" si="82"/>
        <v>0</v>
      </c>
      <c r="BU96" s="55">
        <f t="shared" si="83"/>
        <v>0</v>
      </c>
      <c r="BV96" s="174">
        <f t="shared" si="84"/>
        <v>0.0011567082653231714</v>
      </c>
      <c r="BW96" s="174">
        <f t="shared" si="85"/>
        <v>0.0018978653877147254</v>
      </c>
      <c r="BX96" s="55">
        <f t="shared" si="86"/>
        <v>60.947856091943244</v>
      </c>
    </row>
    <row r="97" spans="1:76" ht="12">
      <c r="A97" s="11"/>
      <c r="B97" s="26" t="s">
        <v>844</v>
      </c>
      <c r="C97" s="34">
        <v>73022</v>
      </c>
      <c r="D97" s="49" t="s">
        <v>593</v>
      </c>
      <c r="E97" s="112">
        <v>452</v>
      </c>
      <c r="F97" s="113">
        <v>288</v>
      </c>
      <c r="G97" s="113">
        <v>261</v>
      </c>
      <c r="H97" s="113">
        <v>221</v>
      </c>
      <c r="I97" s="113">
        <v>115</v>
      </c>
      <c r="J97" s="114">
        <v>65</v>
      </c>
      <c r="K97" s="113"/>
      <c r="L97" s="112">
        <v>1402</v>
      </c>
      <c r="M97" s="113">
        <v>950</v>
      </c>
      <c r="N97" s="113">
        <v>662</v>
      </c>
      <c r="O97" s="113">
        <v>401</v>
      </c>
      <c r="P97" s="113">
        <v>180</v>
      </c>
      <c r="Q97" s="114">
        <v>65</v>
      </c>
      <c r="R97" s="114"/>
      <c r="S97" s="121">
        <v>0.19458709229701596</v>
      </c>
      <c r="T97" s="121">
        <v>0.131852879944483</v>
      </c>
      <c r="U97" s="121">
        <v>0.09188063844552394</v>
      </c>
      <c r="V97" s="121">
        <v>0.0556557945870923</v>
      </c>
      <c r="W97" s="121">
        <v>0.02498265093684941</v>
      </c>
      <c r="X97" s="121">
        <v>0.009021512838306732</v>
      </c>
      <c r="Y97" s="128"/>
      <c r="Z97" s="187">
        <v>7205</v>
      </c>
      <c r="AA97" s="187">
        <v>1</v>
      </c>
      <c r="AB97" s="57">
        <v>108</v>
      </c>
      <c r="AC97" s="53"/>
      <c r="AD97" s="53">
        <v>40</v>
      </c>
      <c r="AE97" s="55">
        <f>SUM(AC97:AD97)</f>
        <v>40</v>
      </c>
      <c r="AF97" s="53">
        <v>10</v>
      </c>
      <c r="AG97" s="53"/>
      <c r="AH97" s="55">
        <f>SUM(AF97:AG97)</f>
        <v>10</v>
      </c>
      <c r="AI97" s="86">
        <f>AE97+AH97</f>
        <v>50</v>
      </c>
      <c r="AJ97" s="101">
        <f t="shared" si="87"/>
        <v>0</v>
      </c>
      <c r="AK97" s="102">
        <f t="shared" si="88"/>
        <v>0.8</v>
      </c>
      <c r="AL97" s="67">
        <f t="shared" si="89"/>
        <v>0.8</v>
      </c>
      <c r="AM97" s="101">
        <f t="shared" si="90"/>
        <v>0.2</v>
      </c>
      <c r="AN97" s="102">
        <f t="shared" si="91"/>
        <v>0</v>
      </c>
      <c r="AO97" s="67">
        <f t="shared" si="92"/>
        <v>0.2</v>
      </c>
      <c r="AP97" s="62">
        <f t="shared" si="93"/>
        <v>1</v>
      </c>
      <c r="AQ97" s="62">
        <f t="shared" si="62"/>
        <v>0.46296296296296297</v>
      </c>
      <c r="AR97" s="67">
        <f t="shared" si="63"/>
        <v>0.16314199395770393</v>
      </c>
      <c r="AS97" s="67">
        <f t="shared" si="64"/>
        <v>0.0755287009063444</v>
      </c>
      <c r="AT97" s="62"/>
      <c r="AU97" s="54" t="s">
        <v>476</v>
      </c>
      <c r="AV97" s="54" t="s">
        <v>478</v>
      </c>
      <c r="AW97" s="55" t="s">
        <v>478</v>
      </c>
      <c r="AX97" s="54" t="s">
        <v>478</v>
      </c>
      <c r="AY97" s="54" t="s">
        <v>1437</v>
      </c>
      <c r="AZ97" s="54"/>
      <c r="BA97" s="55">
        <f t="shared" si="65"/>
        <v>-12.084330000000008</v>
      </c>
      <c r="BB97" s="55">
        <f t="shared" si="66"/>
        <v>45.91566999999999</v>
      </c>
      <c r="BC97" s="55">
        <f t="shared" si="67"/>
        <v>95.91566999999999</v>
      </c>
      <c r="BD97" s="67">
        <f t="shared" si="68"/>
        <v>0.1448877190332326</v>
      </c>
      <c r="BE97" s="62">
        <f t="shared" si="69"/>
        <v>0.2391911970074813</v>
      </c>
      <c r="BF97" s="62">
        <f t="shared" si="70"/>
        <v>0.5328648333333332</v>
      </c>
      <c r="BG97" s="67">
        <f t="shared" si="71"/>
        <v>0.013312376127689103</v>
      </c>
      <c r="BH97" s="54">
        <v>127045171</v>
      </c>
      <c r="BI97" s="54">
        <f t="shared" si="72"/>
        <v>17554.949702915572</v>
      </c>
      <c r="BJ97" s="174">
        <f t="shared" si="73"/>
        <v>0.0010404371999116029</v>
      </c>
      <c r="BK97" s="55">
        <v>7237</v>
      </c>
      <c r="BL97" s="174">
        <f t="shared" si="74"/>
        <v>0.0011230380779273903</v>
      </c>
      <c r="BM97" s="55">
        <f t="shared" si="75"/>
        <v>92.64487289974794</v>
      </c>
      <c r="BN97" s="174">
        <f t="shared" si="76"/>
        <v>0.0010543148823433616</v>
      </c>
      <c r="BO97" s="55">
        <f t="shared" si="77"/>
        <v>94.79035617076137</v>
      </c>
      <c r="BP97" s="174">
        <f t="shared" si="78"/>
        <v>0.0005796765404904063</v>
      </c>
      <c r="BQ97" s="55">
        <f t="shared" si="79"/>
        <v>52.11701613733402</v>
      </c>
      <c r="BR97" s="174">
        <f t="shared" si="80"/>
        <v>0</v>
      </c>
      <c r="BS97" s="55">
        <f t="shared" si="81"/>
        <v>0</v>
      </c>
      <c r="BT97" s="174">
        <f t="shared" si="82"/>
        <v>0.0011181617420959941</v>
      </c>
      <c r="BU97" s="55">
        <f t="shared" si="83"/>
        <v>100.5306399111228</v>
      </c>
      <c r="BV97" s="174">
        <f t="shared" si="84"/>
        <v>0.0006426157029573175</v>
      </c>
      <c r="BW97" s="174">
        <f t="shared" si="85"/>
        <v>0.001112259648485814</v>
      </c>
      <c r="BX97" s="55">
        <f t="shared" si="86"/>
        <v>57.775691479246674</v>
      </c>
    </row>
    <row r="98" spans="1:76" ht="12">
      <c r="A98" s="11"/>
      <c r="B98" s="26" t="s">
        <v>840</v>
      </c>
      <c r="C98" s="34">
        <v>12014</v>
      </c>
      <c r="D98" s="49" t="s">
        <v>594</v>
      </c>
      <c r="E98" s="112">
        <v>2409</v>
      </c>
      <c r="F98" s="113">
        <v>1896</v>
      </c>
      <c r="G98" s="113">
        <v>1707</v>
      </c>
      <c r="H98" s="113">
        <v>1314</v>
      </c>
      <c r="I98" s="113">
        <v>756</v>
      </c>
      <c r="J98" s="114">
        <v>332</v>
      </c>
      <c r="K98" s="113"/>
      <c r="L98" s="112">
        <v>8414</v>
      </c>
      <c r="M98" s="113">
        <v>6005</v>
      </c>
      <c r="N98" s="113">
        <v>4109</v>
      </c>
      <c r="O98" s="113">
        <v>2402</v>
      </c>
      <c r="P98" s="113">
        <v>1088</v>
      </c>
      <c r="Q98" s="114">
        <v>332</v>
      </c>
      <c r="R98" s="114"/>
      <c r="S98" s="121">
        <v>0.19981002137259557</v>
      </c>
      <c r="T98" s="121">
        <v>0.14260270719544052</v>
      </c>
      <c r="U98" s="121">
        <v>0.09757777250059368</v>
      </c>
      <c r="V98" s="121">
        <v>0.057041082878176205</v>
      </c>
      <c r="W98" s="121">
        <v>0.025837093327000713</v>
      </c>
      <c r="X98" s="121">
        <v>0.007884113037283305</v>
      </c>
      <c r="Y98" s="128"/>
      <c r="Z98" s="187">
        <v>42110</v>
      </c>
      <c r="AA98" s="187">
        <v>2</v>
      </c>
      <c r="AB98" s="58">
        <v>665</v>
      </c>
      <c r="AC98" s="53">
        <v>104</v>
      </c>
      <c r="AD98" s="53">
        <v>344</v>
      </c>
      <c r="AE98" s="55">
        <f>SUM(AC98:AD98)</f>
        <v>448</v>
      </c>
      <c r="AF98" s="53"/>
      <c r="AG98" s="53"/>
      <c r="AH98" s="55"/>
      <c r="AI98" s="86">
        <f>AE98+AH98</f>
        <v>448</v>
      </c>
      <c r="AJ98" s="101">
        <f t="shared" si="87"/>
        <v>0.23214285714285715</v>
      </c>
      <c r="AK98" s="102">
        <f t="shared" si="88"/>
        <v>0.7678571428571429</v>
      </c>
      <c r="AL98" s="67">
        <f t="shared" si="89"/>
        <v>1</v>
      </c>
      <c r="AM98" s="101">
        <f t="shared" si="90"/>
        <v>0</v>
      </c>
      <c r="AN98" s="102">
        <f t="shared" si="91"/>
        <v>0</v>
      </c>
      <c r="AO98" s="67">
        <f t="shared" si="92"/>
        <v>0</v>
      </c>
      <c r="AP98" s="62">
        <f t="shared" si="93"/>
        <v>1</v>
      </c>
      <c r="AQ98" s="62">
        <f t="shared" si="62"/>
        <v>0.6736842105263158</v>
      </c>
      <c r="AR98" s="67">
        <f t="shared" si="63"/>
        <v>0.16183986371379896</v>
      </c>
      <c r="AS98" s="67">
        <f t="shared" si="64"/>
        <v>0.10902896081771721</v>
      </c>
      <c r="AT98" s="62"/>
      <c r="AU98" s="54" t="s">
        <v>1434</v>
      </c>
      <c r="AV98" s="54" t="s">
        <v>2224</v>
      </c>
      <c r="AW98" s="55" t="s">
        <v>2224</v>
      </c>
      <c r="AX98" s="54" t="s">
        <v>401</v>
      </c>
      <c r="AY98" s="54" t="s">
        <v>401</v>
      </c>
      <c r="AZ98" s="54"/>
      <c r="BA98" s="55">
        <f t="shared" si="65"/>
        <v>-90.06089000000009</v>
      </c>
      <c r="BB98" s="55">
        <f t="shared" si="66"/>
        <v>126.93910999999991</v>
      </c>
      <c r="BC98" s="55">
        <f t="shared" si="67"/>
        <v>574.9391099999999</v>
      </c>
      <c r="BD98" s="67">
        <f t="shared" si="68"/>
        <v>0.13992190557313214</v>
      </c>
      <c r="BE98" s="62">
        <f t="shared" si="69"/>
        <v>0.23935849708576182</v>
      </c>
      <c r="BF98" s="62">
        <f t="shared" si="70"/>
        <v>0.528436681985294</v>
      </c>
      <c r="BG98" s="67">
        <f t="shared" si="71"/>
        <v>0.013653267869864639</v>
      </c>
      <c r="BH98" s="54">
        <v>794775605</v>
      </c>
      <c r="BI98" s="54">
        <f t="shared" si="72"/>
        <v>19008.31352243375</v>
      </c>
      <c r="BJ98" s="174">
        <f t="shared" si="73"/>
        <v>0.006508819646708571</v>
      </c>
      <c r="BK98" s="55">
        <v>41812</v>
      </c>
      <c r="BL98" s="174">
        <f t="shared" si="74"/>
        <v>0.0064883885745889245</v>
      </c>
      <c r="BM98" s="55">
        <f t="shared" si="75"/>
        <v>100.31488669158415</v>
      </c>
      <c r="BN98" s="174">
        <f t="shared" si="76"/>
        <v>0.006319789666425172</v>
      </c>
      <c r="BO98" s="55">
        <f t="shared" si="77"/>
        <v>97.21766511595263</v>
      </c>
      <c r="BP98" s="174">
        <f t="shared" si="78"/>
        <v>0</v>
      </c>
      <c r="BQ98" s="55">
        <f t="shared" si="79"/>
        <v>0</v>
      </c>
      <c r="BR98" s="174">
        <f t="shared" si="80"/>
        <v>0.004196424968728564</v>
      </c>
      <c r="BS98" s="55">
        <f t="shared" si="81"/>
        <v>64.55383150826353</v>
      </c>
      <c r="BT98" s="174">
        <f t="shared" si="82"/>
        <v>0.00961619098202555</v>
      </c>
      <c r="BU98" s="55">
        <f t="shared" si="83"/>
        <v>147.92638425107822</v>
      </c>
      <c r="BV98" s="174">
        <f t="shared" si="84"/>
        <v>0.005757836698497564</v>
      </c>
      <c r="BW98" s="174">
        <f t="shared" si="85"/>
        <v>0.006500659791497242</v>
      </c>
      <c r="BX98" s="55">
        <f t="shared" si="86"/>
        <v>88.57311231744079</v>
      </c>
    </row>
    <row r="99" spans="1:76" ht="12">
      <c r="A99" s="11"/>
      <c r="B99" s="26" t="s">
        <v>840</v>
      </c>
      <c r="C99" s="34">
        <v>11018</v>
      </c>
      <c r="D99" s="49" t="s">
        <v>595</v>
      </c>
      <c r="E99" s="112">
        <v>624</v>
      </c>
      <c r="F99" s="113">
        <v>401</v>
      </c>
      <c r="G99" s="113">
        <v>352</v>
      </c>
      <c r="H99" s="113">
        <v>304</v>
      </c>
      <c r="I99" s="113">
        <v>188</v>
      </c>
      <c r="J99" s="114">
        <v>80</v>
      </c>
      <c r="K99" s="113"/>
      <c r="L99" s="112">
        <v>1949</v>
      </c>
      <c r="M99" s="113">
        <v>1325</v>
      </c>
      <c r="N99" s="113">
        <v>924</v>
      </c>
      <c r="O99" s="113">
        <v>572</v>
      </c>
      <c r="P99" s="113">
        <v>268</v>
      </c>
      <c r="Q99" s="114">
        <v>80</v>
      </c>
      <c r="R99" s="114"/>
      <c r="S99" s="121">
        <v>0.17482956584140652</v>
      </c>
      <c r="T99" s="121">
        <v>0.11885540007176175</v>
      </c>
      <c r="U99" s="121">
        <v>0.08288482238966631</v>
      </c>
      <c r="V99" s="121">
        <v>0.05130965195550771</v>
      </c>
      <c r="W99" s="121">
        <v>0.024040186580552566</v>
      </c>
      <c r="X99" s="121">
        <v>0.007176175098672408</v>
      </c>
      <c r="Y99" s="128"/>
      <c r="Z99" s="187">
        <v>11148</v>
      </c>
      <c r="AA99" s="187">
        <v>1</v>
      </c>
      <c r="AB99" s="58">
        <v>138</v>
      </c>
      <c r="AC99" s="53">
        <v>75</v>
      </c>
      <c r="AD99" s="53"/>
      <c r="AE99" s="55">
        <f>SUM(AC99:AD99)</f>
        <v>75</v>
      </c>
      <c r="AF99" s="53"/>
      <c r="AG99" s="53"/>
      <c r="AH99" s="55"/>
      <c r="AI99" s="86">
        <f>AE99+AH99</f>
        <v>75</v>
      </c>
      <c r="AJ99" s="101">
        <f t="shared" si="87"/>
        <v>1</v>
      </c>
      <c r="AK99" s="102">
        <f t="shared" si="88"/>
        <v>0</v>
      </c>
      <c r="AL99" s="67">
        <f t="shared" si="89"/>
        <v>1</v>
      </c>
      <c r="AM99" s="101">
        <f t="shared" si="90"/>
        <v>0</v>
      </c>
      <c r="AN99" s="102">
        <f t="shared" si="91"/>
        <v>0</v>
      </c>
      <c r="AO99" s="67">
        <f t="shared" si="92"/>
        <v>0</v>
      </c>
      <c r="AP99" s="62">
        <f t="shared" si="93"/>
        <v>1</v>
      </c>
      <c r="AQ99" s="62">
        <f t="shared" si="62"/>
        <v>0.5434782608695652</v>
      </c>
      <c r="AR99" s="67">
        <f t="shared" si="63"/>
        <v>0.14935064935064934</v>
      </c>
      <c r="AS99" s="67">
        <f t="shared" si="64"/>
        <v>0.08116883116883117</v>
      </c>
      <c r="AT99" s="62"/>
      <c r="AU99" s="54" t="s">
        <v>1434</v>
      </c>
      <c r="AV99" s="54" t="s">
        <v>2178</v>
      </c>
      <c r="AW99" s="55" t="s">
        <v>2178</v>
      </c>
      <c r="AX99" s="54" t="s">
        <v>1644</v>
      </c>
      <c r="AY99" s="54" t="s">
        <v>1644</v>
      </c>
      <c r="AZ99" s="54"/>
      <c r="BA99" s="55">
        <f t="shared" si="65"/>
        <v>-2.256450000000001</v>
      </c>
      <c r="BB99" s="55">
        <f t="shared" si="66"/>
        <v>60.74355</v>
      </c>
      <c r="BC99" s="55">
        <f t="shared" si="67"/>
        <v>135.74355</v>
      </c>
      <c r="BD99" s="67">
        <f t="shared" si="68"/>
        <v>0.14690860389610388</v>
      </c>
      <c r="BE99" s="62">
        <f t="shared" si="69"/>
        <v>0.2373138986013986</v>
      </c>
      <c r="BF99" s="62">
        <f t="shared" si="70"/>
        <v>0.5065057835820895</v>
      </c>
      <c r="BG99" s="67">
        <f t="shared" si="71"/>
        <v>0.012176493541442412</v>
      </c>
      <c r="BH99" s="54">
        <v>202297109</v>
      </c>
      <c r="BI99" s="54">
        <f t="shared" si="72"/>
        <v>18324.01349637681</v>
      </c>
      <c r="BJ99" s="174">
        <f t="shared" si="73"/>
        <v>0.0016567134034411453</v>
      </c>
      <c r="BK99" s="55">
        <v>11040</v>
      </c>
      <c r="BL99" s="174">
        <f t="shared" si="74"/>
        <v>0.001713187837545722</v>
      </c>
      <c r="BM99" s="55">
        <f t="shared" si="75"/>
        <v>96.70354686935667</v>
      </c>
      <c r="BN99" s="174">
        <f t="shared" si="76"/>
        <v>0.001492107024296658</v>
      </c>
      <c r="BO99" s="55">
        <f t="shared" si="77"/>
        <v>86.70233988533357</v>
      </c>
      <c r="BP99" s="174">
        <f t="shared" si="78"/>
        <v>0</v>
      </c>
      <c r="BQ99" s="55">
        <f t="shared" si="79"/>
        <v>0</v>
      </c>
      <c r="BR99" s="174">
        <f t="shared" si="80"/>
        <v>0.0030262680062946375</v>
      </c>
      <c r="BS99" s="55">
        <f t="shared" si="81"/>
        <v>175.8483225354093</v>
      </c>
      <c r="BT99" s="174">
        <f t="shared" si="82"/>
        <v>0</v>
      </c>
      <c r="BU99" s="55">
        <f t="shared" si="83"/>
        <v>0</v>
      </c>
      <c r="BV99" s="174">
        <f t="shared" si="84"/>
        <v>0.0009639235544359762</v>
      </c>
      <c r="BW99" s="174">
        <f t="shared" si="85"/>
        <v>0.0017209535824177452</v>
      </c>
      <c r="BX99" s="55">
        <f t="shared" si="86"/>
        <v>56.01101414262275</v>
      </c>
    </row>
    <row r="100" spans="1:76" ht="12">
      <c r="A100" s="11"/>
      <c r="B100" s="26" t="s">
        <v>841</v>
      </c>
      <c r="C100" s="34">
        <v>24038</v>
      </c>
      <c r="D100" s="49" t="s">
        <v>596</v>
      </c>
      <c r="E100" s="112">
        <v>1058</v>
      </c>
      <c r="F100" s="113">
        <v>865</v>
      </c>
      <c r="G100" s="113">
        <v>747</v>
      </c>
      <c r="H100" s="113">
        <v>654</v>
      </c>
      <c r="I100" s="113">
        <v>387</v>
      </c>
      <c r="J100" s="114">
        <v>206</v>
      </c>
      <c r="K100" s="113"/>
      <c r="L100" s="112">
        <v>3917</v>
      </c>
      <c r="M100" s="113">
        <v>2859</v>
      </c>
      <c r="N100" s="113">
        <v>1994</v>
      </c>
      <c r="O100" s="113">
        <v>1247</v>
      </c>
      <c r="P100" s="113">
        <v>593</v>
      </c>
      <c r="Q100" s="114">
        <v>206</v>
      </c>
      <c r="R100" s="114"/>
      <c r="S100" s="121">
        <v>0.1846509216046764</v>
      </c>
      <c r="T100" s="121">
        <v>0.1347758450007071</v>
      </c>
      <c r="U100" s="121">
        <v>0.09399896290010842</v>
      </c>
      <c r="V100" s="121">
        <v>0.05878470749068967</v>
      </c>
      <c r="W100" s="121">
        <v>0.02795455616838731</v>
      </c>
      <c r="X100" s="121">
        <v>0.009711026257483619</v>
      </c>
      <c r="Y100" s="128"/>
      <c r="Z100" s="187">
        <v>21213</v>
      </c>
      <c r="AA100" s="187">
        <v>2</v>
      </c>
      <c r="AB100" s="57">
        <v>310</v>
      </c>
      <c r="AC100" s="53"/>
      <c r="AD100" s="53">
        <v>335</v>
      </c>
      <c r="AE100" s="55">
        <f>SUM(AC100:AD100)</f>
        <v>335</v>
      </c>
      <c r="AF100" s="53"/>
      <c r="AG100" s="53"/>
      <c r="AH100" s="55"/>
      <c r="AI100" s="86">
        <f>AE100+AH100</f>
        <v>335</v>
      </c>
      <c r="AJ100" s="101">
        <f t="shared" si="87"/>
        <v>0</v>
      </c>
      <c r="AK100" s="102">
        <f t="shared" si="88"/>
        <v>1</v>
      </c>
      <c r="AL100" s="67">
        <f t="shared" si="89"/>
        <v>1</v>
      </c>
      <c r="AM100" s="101">
        <f t="shared" si="90"/>
        <v>0</v>
      </c>
      <c r="AN100" s="102">
        <f t="shared" si="91"/>
        <v>0</v>
      </c>
      <c r="AO100" s="67">
        <f t="shared" si="92"/>
        <v>0</v>
      </c>
      <c r="AP100" s="62">
        <f t="shared" si="93"/>
        <v>1</v>
      </c>
      <c r="AQ100" s="62">
        <f t="shared" si="62"/>
        <v>1.0806451612903225</v>
      </c>
      <c r="AR100" s="67">
        <f t="shared" si="63"/>
        <v>0.15546639919759278</v>
      </c>
      <c r="AS100" s="67">
        <f t="shared" si="64"/>
        <v>0.16800401203610832</v>
      </c>
      <c r="AT100" s="62"/>
      <c r="AU100" s="54" t="s">
        <v>417</v>
      </c>
      <c r="AV100" s="54" t="s">
        <v>417</v>
      </c>
      <c r="AW100" s="55" t="s">
        <v>417</v>
      </c>
      <c r="AX100" s="54" t="s">
        <v>415</v>
      </c>
      <c r="AY100" s="54" t="s">
        <v>312</v>
      </c>
      <c r="AZ100" s="54"/>
      <c r="BA100" s="55">
        <f t="shared" si="65"/>
        <v>-14.201559999999972</v>
      </c>
      <c r="BB100" s="55">
        <f t="shared" si="66"/>
        <v>-39.20155999999997</v>
      </c>
      <c r="BC100" s="55">
        <f t="shared" si="67"/>
        <v>295.79844</v>
      </c>
      <c r="BD100" s="67">
        <f t="shared" si="68"/>
        <v>0.14834425275827484</v>
      </c>
      <c r="BE100" s="62">
        <f t="shared" si="69"/>
        <v>0.23720805132317566</v>
      </c>
      <c r="BF100" s="62">
        <f t="shared" si="70"/>
        <v>0.49881693086003376</v>
      </c>
      <c r="BG100" s="67">
        <f t="shared" si="71"/>
        <v>0.013944205911469384</v>
      </c>
      <c r="BH100" s="54">
        <v>492623469</v>
      </c>
      <c r="BI100" s="54">
        <f t="shared" si="72"/>
        <v>23420.34177997528</v>
      </c>
      <c r="BJ100" s="174">
        <f t="shared" si="73"/>
        <v>0.004034342892868398</v>
      </c>
      <c r="BK100" s="55">
        <v>21034</v>
      </c>
      <c r="BL100" s="174">
        <f t="shared" si="74"/>
        <v>0.0032640573346862964</v>
      </c>
      <c r="BM100" s="55">
        <f t="shared" si="75"/>
        <v>123.59902045826448</v>
      </c>
      <c r="BN100" s="174">
        <f t="shared" si="76"/>
        <v>0.0032514467913944607</v>
      </c>
      <c r="BO100" s="55">
        <f t="shared" si="77"/>
        <v>99.28928030491775</v>
      </c>
      <c r="BP100" s="174">
        <f t="shared" si="78"/>
        <v>0</v>
      </c>
      <c r="BQ100" s="55">
        <f t="shared" si="79"/>
        <v>0</v>
      </c>
      <c r="BR100" s="174">
        <f t="shared" si="80"/>
        <v>0</v>
      </c>
      <c r="BS100" s="55">
        <f t="shared" si="81"/>
        <v>0</v>
      </c>
      <c r="BT100" s="174">
        <f t="shared" si="82"/>
        <v>0.00936460459005395</v>
      </c>
      <c r="BU100" s="55">
        <f t="shared" si="83"/>
        <v>285.9664972982126</v>
      </c>
      <c r="BV100" s="174">
        <f t="shared" si="84"/>
        <v>0.004305525209814027</v>
      </c>
      <c r="BW100" s="174">
        <f t="shared" si="85"/>
        <v>0.003274720877630753</v>
      </c>
      <c r="BX100" s="55">
        <f t="shared" si="86"/>
        <v>131.47762422210033</v>
      </c>
    </row>
    <row r="101" spans="1:76" ht="12">
      <c r="A101" s="11"/>
      <c r="B101" s="26" t="s">
        <v>840</v>
      </c>
      <c r="C101" s="34">
        <v>13011</v>
      </c>
      <c r="D101" s="49" t="s">
        <v>597</v>
      </c>
      <c r="E101" s="112">
        <v>1515</v>
      </c>
      <c r="F101" s="113">
        <v>1159</v>
      </c>
      <c r="G101" s="113">
        <v>1128</v>
      </c>
      <c r="H101" s="113">
        <v>871</v>
      </c>
      <c r="I101" s="113">
        <v>520</v>
      </c>
      <c r="J101" s="114">
        <v>272</v>
      </c>
      <c r="K101" s="113"/>
      <c r="L101" s="112">
        <v>5465</v>
      </c>
      <c r="M101" s="113">
        <v>3950</v>
      </c>
      <c r="N101" s="113">
        <v>2791</v>
      </c>
      <c r="O101" s="113">
        <v>1663</v>
      </c>
      <c r="P101" s="113">
        <v>792</v>
      </c>
      <c r="Q101" s="114">
        <v>272</v>
      </c>
      <c r="R101" s="114"/>
      <c r="S101" s="121">
        <v>0.19709319099826889</v>
      </c>
      <c r="T101" s="121">
        <v>0.14245527986151182</v>
      </c>
      <c r="U101" s="121">
        <v>0.10065637622619734</v>
      </c>
      <c r="V101" s="121">
        <v>0.05997547605308713</v>
      </c>
      <c r="W101" s="121">
        <v>0.02856318522792845</v>
      </c>
      <c r="X101" s="121">
        <v>0.009809578765147143</v>
      </c>
      <c r="Y101" s="128"/>
      <c r="Z101" s="187">
        <v>27728</v>
      </c>
      <c r="AA101" s="187">
        <v>2</v>
      </c>
      <c r="AB101" s="58">
        <v>395</v>
      </c>
      <c r="AC101" s="53">
        <v>111</v>
      </c>
      <c r="AD101" s="53">
        <v>66</v>
      </c>
      <c r="AE101" s="55">
        <f>SUM(AC101:AD101)</f>
        <v>177</v>
      </c>
      <c r="AF101" s="53">
        <v>141</v>
      </c>
      <c r="AG101" s="53"/>
      <c r="AH101" s="55">
        <f>SUM(AF101:AG101)</f>
        <v>141</v>
      </c>
      <c r="AI101" s="86">
        <f>AE101+AH101</f>
        <v>318</v>
      </c>
      <c r="AJ101" s="101">
        <f t="shared" si="87"/>
        <v>0.3490566037735849</v>
      </c>
      <c r="AK101" s="102">
        <f t="shared" si="88"/>
        <v>0.20754716981132076</v>
      </c>
      <c r="AL101" s="67">
        <f t="shared" si="89"/>
        <v>0.5566037735849056</v>
      </c>
      <c r="AM101" s="101">
        <f t="shared" si="90"/>
        <v>0.44339622641509435</v>
      </c>
      <c r="AN101" s="102">
        <f t="shared" si="91"/>
        <v>0</v>
      </c>
      <c r="AO101" s="67">
        <f t="shared" si="92"/>
        <v>0.44339622641509435</v>
      </c>
      <c r="AP101" s="62">
        <f t="shared" si="93"/>
        <v>1</v>
      </c>
      <c r="AQ101" s="62">
        <f t="shared" si="62"/>
        <v>0.8050632911392405</v>
      </c>
      <c r="AR101" s="67">
        <f t="shared" si="63"/>
        <v>0.1415263346470799</v>
      </c>
      <c r="AS101" s="67">
        <f t="shared" si="64"/>
        <v>0.11393765675385166</v>
      </c>
      <c r="AT101" s="62"/>
      <c r="AU101" s="54" t="s">
        <v>2175</v>
      </c>
      <c r="AV101" s="54" t="s">
        <v>2242</v>
      </c>
      <c r="AW101" s="55" t="s">
        <v>2242</v>
      </c>
      <c r="AX101" s="54" t="s">
        <v>2242</v>
      </c>
      <c r="AY101" s="54" t="s">
        <v>2242</v>
      </c>
      <c r="AZ101" s="54"/>
      <c r="BA101" s="55">
        <f t="shared" si="65"/>
        <v>6.021940000000029</v>
      </c>
      <c r="BB101" s="55">
        <f t="shared" si="66"/>
        <v>83.02194000000003</v>
      </c>
      <c r="BC101" s="55">
        <f t="shared" si="67"/>
        <v>401.02194000000003</v>
      </c>
      <c r="BD101" s="67">
        <f t="shared" si="68"/>
        <v>0.14368396273737014</v>
      </c>
      <c r="BE101" s="62">
        <f t="shared" si="69"/>
        <v>0.24114368009621168</v>
      </c>
      <c r="BF101" s="62">
        <f t="shared" si="70"/>
        <v>0.5063408333333334</v>
      </c>
      <c r="BG101" s="67">
        <f t="shared" si="71"/>
        <v>0.014462707010963648</v>
      </c>
      <c r="BH101" s="54">
        <v>524983856</v>
      </c>
      <c r="BI101" s="54">
        <f t="shared" si="72"/>
        <v>18968.235574664883</v>
      </c>
      <c r="BJ101" s="174">
        <f t="shared" si="73"/>
        <v>0.00429935847884715</v>
      </c>
      <c r="BK101" s="55">
        <v>27677</v>
      </c>
      <c r="BL101" s="174">
        <f t="shared" si="74"/>
        <v>0.004294918458310955</v>
      </c>
      <c r="BM101" s="55">
        <f t="shared" si="75"/>
        <v>100.10337845943509</v>
      </c>
      <c r="BN101" s="174">
        <f t="shared" si="76"/>
        <v>0.00440807429576634</v>
      </c>
      <c r="BO101" s="55">
        <f t="shared" si="77"/>
        <v>102.98125110145837</v>
      </c>
      <c r="BP101" s="174">
        <f t="shared" si="78"/>
        <v>0.00817343922091473</v>
      </c>
      <c r="BQ101" s="55">
        <f t="shared" si="79"/>
        <v>190.94755221796856</v>
      </c>
      <c r="BR101" s="174">
        <f t="shared" si="80"/>
        <v>0.004478876649316063</v>
      </c>
      <c r="BS101" s="55">
        <f t="shared" si="81"/>
        <v>104.63533278435587</v>
      </c>
      <c r="BT101" s="174">
        <f t="shared" si="82"/>
        <v>0.0018449668744583904</v>
      </c>
      <c r="BU101" s="55">
        <f t="shared" si="83"/>
        <v>43.10204053387932</v>
      </c>
      <c r="BV101" s="174">
        <f t="shared" si="84"/>
        <v>0.004087035870808539</v>
      </c>
      <c r="BW101" s="174">
        <f t="shared" si="85"/>
        <v>0.004280462947011055</v>
      </c>
      <c r="BX101" s="55">
        <f t="shared" si="86"/>
        <v>95.48116457035141</v>
      </c>
    </row>
    <row r="102" spans="1:76" ht="12">
      <c r="A102" s="11"/>
      <c r="B102" s="26" t="s">
        <v>840</v>
      </c>
      <c r="C102" s="34">
        <v>13012</v>
      </c>
      <c r="D102" s="49" t="s">
        <v>598</v>
      </c>
      <c r="E102" s="112">
        <v>507</v>
      </c>
      <c r="F102" s="113">
        <v>426</v>
      </c>
      <c r="G102" s="113">
        <v>356</v>
      </c>
      <c r="H102" s="113">
        <v>282</v>
      </c>
      <c r="I102" s="113">
        <v>145</v>
      </c>
      <c r="J102" s="114">
        <v>81</v>
      </c>
      <c r="K102" s="113"/>
      <c r="L102" s="112">
        <v>1797</v>
      </c>
      <c r="M102" s="113">
        <v>1290</v>
      </c>
      <c r="N102" s="113">
        <v>864</v>
      </c>
      <c r="O102" s="113">
        <v>508</v>
      </c>
      <c r="P102" s="113">
        <v>226</v>
      </c>
      <c r="Q102" s="114">
        <v>81</v>
      </c>
      <c r="R102" s="114"/>
      <c r="S102" s="121">
        <v>0.2040654099477629</v>
      </c>
      <c r="T102" s="121">
        <v>0.14649102884397003</v>
      </c>
      <c r="U102" s="121">
        <v>0.09811492164433341</v>
      </c>
      <c r="V102" s="121">
        <v>0.057687940040881215</v>
      </c>
      <c r="W102" s="121">
        <v>0.02566431978196684</v>
      </c>
      <c r="X102" s="121">
        <v>0.009198273904156257</v>
      </c>
      <c r="Y102" s="128"/>
      <c r="Z102" s="187">
        <v>8806</v>
      </c>
      <c r="AA102" s="187">
        <v>1</v>
      </c>
      <c r="AB102" s="58">
        <v>147</v>
      </c>
      <c r="AC102" s="53"/>
      <c r="AD102" s="53"/>
      <c r="AE102" s="55">
        <f>SUM(AC102:AD102)</f>
        <v>0</v>
      </c>
      <c r="AF102" s="53"/>
      <c r="AG102" s="53">
        <v>105</v>
      </c>
      <c r="AH102" s="55">
        <f>SUM(AF102:AG102)</f>
        <v>105</v>
      </c>
      <c r="AI102" s="86">
        <f>AE102+AH102</f>
        <v>105</v>
      </c>
      <c r="AJ102" s="101">
        <f t="shared" si="87"/>
        <v>0</v>
      </c>
      <c r="AK102" s="102">
        <f t="shared" si="88"/>
        <v>0</v>
      </c>
      <c r="AL102" s="67">
        <f t="shared" si="89"/>
        <v>0</v>
      </c>
      <c r="AM102" s="101">
        <f t="shared" si="90"/>
        <v>0</v>
      </c>
      <c r="AN102" s="102">
        <f t="shared" si="91"/>
        <v>1</v>
      </c>
      <c r="AO102" s="67">
        <f t="shared" si="92"/>
        <v>1</v>
      </c>
      <c r="AP102" s="62">
        <f t="shared" si="93"/>
        <v>1</v>
      </c>
      <c r="AQ102" s="62">
        <f t="shared" si="62"/>
        <v>0.7142857142857143</v>
      </c>
      <c r="AR102" s="67">
        <f t="shared" si="63"/>
        <v>0.1701388888888889</v>
      </c>
      <c r="AS102" s="67">
        <f t="shared" si="64"/>
        <v>0.12152777777777778</v>
      </c>
      <c r="AT102" s="62"/>
      <c r="AU102" s="54" t="s">
        <v>2175</v>
      </c>
      <c r="AV102" s="54" t="s">
        <v>2242</v>
      </c>
      <c r="AW102" s="55" t="s">
        <v>2242</v>
      </c>
      <c r="AX102" s="54" t="s">
        <v>2242</v>
      </c>
      <c r="AY102" s="54" t="s">
        <v>2242</v>
      </c>
      <c r="AZ102" s="54"/>
      <c r="BA102" s="55">
        <f t="shared" si="65"/>
        <v>-24.83604000000001</v>
      </c>
      <c r="BB102" s="55">
        <f t="shared" si="66"/>
        <v>17.16395999999999</v>
      </c>
      <c r="BC102" s="55">
        <f t="shared" si="67"/>
        <v>122.16395999999999</v>
      </c>
      <c r="BD102" s="67">
        <f t="shared" si="68"/>
        <v>0.1413934722222222</v>
      </c>
      <c r="BE102" s="62">
        <f t="shared" si="69"/>
        <v>0.24048023622047243</v>
      </c>
      <c r="BF102" s="62">
        <f t="shared" si="70"/>
        <v>0.5405484955752212</v>
      </c>
      <c r="BG102" s="67">
        <f t="shared" si="71"/>
        <v>0.013872809448103565</v>
      </c>
      <c r="BH102" s="54">
        <v>162276473</v>
      </c>
      <c r="BI102" s="54">
        <f t="shared" si="72"/>
        <v>18432.130054520672</v>
      </c>
      <c r="BJ102" s="174">
        <f t="shared" si="73"/>
        <v>0.0013289641617283572</v>
      </c>
      <c r="BK102" s="55">
        <v>8804</v>
      </c>
      <c r="BL102" s="174">
        <f t="shared" si="74"/>
        <v>0.0013662052284196136</v>
      </c>
      <c r="BM102" s="55">
        <f t="shared" si="75"/>
        <v>97.27412354186818</v>
      </c>
      <c r="BN102" s="174">
        <f t="shared" si="76"/>
        <v>0.001342838778210058</v>
      </c>
      <c r="BO102" s="55">
        <f t="shared" si="77"/>
        <v>98.78090402957332</v>
      </c>
      <c r="BP102" s="174">
        <f t="shared" si="78"/>
        <v>0.006086603675149267</v>
      </c>
      <c r="BQ102" s="55">
        <f t="shared" si="79"/>
        <v>447.7381970621919</v>
      </c>
      <c r="BR102" s="174">
        <f t="shared" si="80"/>
        <v>0</v>
      </c>
      <c r="BS102" s="55">
        <f t="shared" si="81"/>
        <v>0</v>
      </c>
      <c r="BT102" s="174">
        <f t="shared" si="82"/>
        <v>0</v>
      </c>
      <c r="BU102" s="55">
        <f t="shared" si="83"/>
        <v>0</v>
      </c>
      <c r="BV102" s="174">
        <f t="shared" si="84"/>
        <v>0.0013494929762103668</v>
      </c>
      <c r="BW102" s="174">
        <f t="shared" si="85"/>
        <v>0.0013594113066712115</v>
      </c>
      <c r="BX102" s="55">
        <f t="shared" si="86"/>
        <v>99.27039517678195</v>
      </c>
    </row>
    <row r="103" spans="1:76" ht="12">
      <c r="A103" s="11"/>
      <c r="B103" s="26" t="s">
        <v>844</v>
      </c>
      <c r="C103" s="34">
        <v>71024</v>
      </c>
      <c r="D103" s="49" t="s">
        <v>599</v>
      </c>
      <c r="E103" s="112">
        <v>721</v>
      </c>
      <c r="F103" s="113">
        <v>557</v>
      </c>
      <c r="G103" s="113">
        <v>466</v>
      </c>
      <c r="H103" s="113">
        <v>340</v>
      </c>
      <c r="I103" s="113">
        <v>215</v>
      </c>
      <c r="J103" s="114">
        <v>100</v>
      </c>
      <c r="K103" s="113"/>
      <c r="L103" s="112">
        <v>2399</v>
      </c>
      <c r="M103" s="113">
        <v>1678</v>
      </c>
      <c r="N103" s="113">
        <v>1121</v>
      </c>
      <c r="O103" s="113">
        <v>655</v>
      </c>
      <c r="P103" s="113">
        <v>315</v>
      </c>
      <c r="Q103" s="114">
        <v>100</v>
      </c>
      <c r="R103" s="114"/>
      <c r="S103" s="121">
        <v>0.1902760152284264</v>
      </c>
      <c r="T103" s="121">
        <v>0.13309010152284265</v>
      </c>
      <c r="U103" s="121">
        <v>0.08891180203045686</v>
      </c>
      <c r="V103" s="121">
        <v>0.0519511421319797</v>
      </c>
      <c r="W103" s="121">
        <v>0.024984137055837564</v>
      </c>
      <c r="X103" s="121">
        <v>0.007931472081218274</v>
      </c>
      <c r="Y103" s="128"/>
      <c r="Z103" s="187">
        <v>12608</v>
      </c>
      <c r="AA103" s="187">
        <v>1</v>
      </c>
      <c r="AB103" s="57">
        <v>182</v>
      </c>
      <c r="AC103" s="53"/>
      <c r="AD103" s="53">
        <v>40</v>
      </c>
      <c r="AE103" s="55">
        <f>SUM(AC103:AD103)</f>
        <v>40</v>
      </c>
      <c r="AF103" s="53">
        <v>96</v>
      </c>
      <c r="AG103" s="53"/>
      <c r="AH103" s="55">
        <f>SUM(AF103:AG103)</f>
        <v>96</v>
      </c>
      <c r="AI103" s="86">
        <f>AE103+AH103</f>
        <v>136</v>
      </c>
      <c r="AJ103" s="101">
        <f t="shared" si="87"/>
        <v>0</v>
      </c>
      <c r="AK103" s="102">
        <f t="shared" si="88"/>
        <v>0.29411764705882354</v>
      </c>
      <c r="AL103" s="67">
        <f t="shared" si="89"/>
        <v>0.29411764705882354</v>
      </c>
      <c r="AM103" s="101">
        <f t="shared" si="90"/>
        <v>0.7058823529411765</v>
      </c>
      <c r="AN103" s="102">
        <f t="shared" si="91"/>
        <v>0</v>
      </c>
      <c r="AO103" s="67">
        <f t="shared" si="92"/>
        <v>0.7058823529411765</v>
      </c>
      <c r="AP103" s="62">
        <f t="shared" si="93"/>
        <v>1</v>
      </c>
      <c r="AQ103" s="62">
        <f t="shared" si="62"/>
        <v>0.7472527472527473</v>
      </c>
      <c r="AR103" s="67">
        <f t="shared" si="63"/>
        <v>0.1623550401427297</v>
      </c>
      <c r="AS103" s="67">
        <f t="shared" si="64"/>
        <v>0.12132024977698483</v>
      </c>
      <c r="AT103" s="62"/>
      <c r="AU103" s="54" t="s">
        <v>476</v>
      </c>
      <c r="AV103" s="54" t="s">
        <v>476</v>
      </c>
      <c r="AW103" s="55" t="s">
        <v>476</v>
      </c>
      <c r="AX103" s="54" t="s">
        <v>477</v>
      </c>
      <c r="AY103" s="54" t="s">
        <v>495</v>
      </c>
      <c r="AZ103" s="54"/>
      <c r="BA103" s="55">
        <f t="shared" si="65"/>
        <v>-21.10750999999999</v>
      </c>
      <c r="BB103" s="55">
        <f t="shared" si="66"/>
        <v>24.89249000000001</v>
      </c>
      <c r="BC103" s="55">
        <f t="shared" si="67"/>
        <v>160.89249</v>
      </c>
      <c r="BD103" s="67">
        <f t="shared" si="68"/>
        <v>0.14352586083853702</v>
      </c>
      <c r="BE103" s="62">
        <f t="shared" si="69"/>
        <v>0.2456373893129771</v>
      </c>
      <c r="BF103" s="62">
        <f t="shared" si="70"/>
        <v>0.5107698095238096</v>
      </c>
      <c r="BG103" s="67">
        <f t="shared" si="71"/>
        <v>0.012761142925126904</v>
      </c>
      <c r="BH103" s="54">
        <v>239729293</v>
      </c>
      <c r="BI103" s="54">
        <f t="shared" si="72"/>
        <v>19235.279868410496</v>
      </c>
      <c r="BJ103" s="174">
        <f t="shared" si="73"/>
        <v>0.001963264501770856</v>
      </c>
      <c r="BK103" s="55">
        <v>12463</v>
      </c>
      <c r="BL103" s="174">
        <f t="shared" si="74"/>
        <v>0.0019340090597221315</v>
      </c>
      <c r="BM103" s="55">
        <f t="shared" si="75"/>
        <v>101.51268381612068</v>
      </c>
      <c r="BN103" s="174">
        <f t="shared" si="76"/>
        <v>0.0017685467522072305</v>
      </c>
      <c r="BO103" s="55">
        <f t="shared" si="77"/>
        <v>90.86531746220659</v>
      </c>
      <c r="BP103" s="174">
        <f t="shared" si="78"/>
        <v>0.005564894788707901</v>
      </c>
      <c r="BQ103" s="55">
        <f t="shared" si="79"/>
        <v>285.9160669564657</v>
      </c>
      <c r="BR103" s="174">
        <f t="shared" si="80"/>
        <v>0</v>
      </c>
      <c r="BS103" s="55">
        <f t="shared" si="81"/>
        <v>0</v>
      </c>
      <c r="BT103" s="174">
        <f t="shared" si="82"/>
        <v>0.0011181617420959941</v>
      </c>
      <c r="BU103" s="55">
        <f t="shared" si="83"/>
        <v>57.44949718905774</v>
      </c>
      <c r="BV103" s="174">
        <f t="shared" si="84"/>
        <v>0.0017479147120439036</v>
      </c>
      <c r="BW103" s="174">
        <f t="shared" si="85"/>
        <v>0.0019463386048728859</v>
      </c>
      <c r="BX103" s="55">
        <f t="shared" si="86"/>
        <v>89.80527374156763</v>
      </c>
    </row>
    <row r="104" spans="1:76" ht="12">
      <c r="A104" s="11"/>
      <c r="B104" s="26" t="s">
        <v>841</v>
      </c>
      <c r="C104" s="34">
        <v>23032</v>
      </c>
      <c r="D104" s="49" t="s">
        <v>600</v>
      </c>
      <c r="E104" s="112">
        <v>408</v>
      </c>
      <c r="F104" s="113">
        <v>273</v>
      </c>
      <c r="G104" s="113">
        <v>252</v>
      </c>
      <c r="H104" s="113">
        <v>195</v>
      </c>
      <c r="I104" s="113">
        <v>134</v>
      </c>
      <c r="J104" s="114">
        <v>79</v>
      </c>
      <c r="K104" s="113"/>
      <c r="L104" s="112">
        <v>1341</v>
      </c>
      <c r="M104" s="113">
        <v>933</v>
      </c>
      <c r="N104" s="113">
        <v>660</v>
      </c>
      <c r="O104" s="113">
        <v>408</v>
      </c>
      <c r="P104" s="113">
        <v>213</v>
      </c>
      <c r="Q104" s="114">
        <v>79</v>
      </c>
      <c r="R104" s="114"/>
      <c r="S104" s="121">
        <v>0.2026598156264168</v>
      </c>
      <c r="T104" s="121">
        <v>0.1410004533776636</v>
      </c>
      <c r="U104" s="121">
        <v>0.0997430859906302</v>
      </c>
      <c r="V104" s="121">
        <v>0.061659362248753215</v>
      </c>
      <c r="W104" s="121">
        <v>0.03218981411515793</v>
      </c>
      <c r="X104" s="121">
        <v>0.011938945141302705</v>
      </c>
      <c r="Y104" s="128"/>
      <c r="Z104" s="187">
        <v>6617</v>
      </c>
      <c r="AA104" s="187">
        <v>1</v>
      </c>
      <c r="AB104" s="57">
        <v>102</v>
      </c>
      <c r="AC104" s="53"/>
      <c r="AD104" s="53">
        <v>60</v>
      </c>
      <c r="AE104" s="55">
        <f>SUM(AC104:AD104)</f>
        <v>60</v>
      </c>
      <c r="AF104" s="53"/>
      <c r="AG104" s="53"/>
      <c r="AH104" s="55"/>
      <c r="AI104" s="86">
        <f>AE104+AH104</f>
        <v>60</v>
      </c>
      <c r="AJ104" s="101">
        <f t="shared" si="87"/>
        <v>0</v>
      </c>
      <c r="AK104" s="102">
        <f t="shared" si="88"/>
        <v>1</v>
      </c>
      <c r="AL104" s="67">
        <f t="shared" si="89"/>
        <v>1</v>
      </c>
      <c r="AM104" s="101">
        <f t="shared" si="90"/>
        <v>0</v>
      </c>
      <c r="AN104" s="102">
        <f t="shared" si="91"/>
        <v>0</v>
      </c>
      <c r="AO104" s="67">
        <f t="shared" si="92"/>
        <v>0</v>
      </c>
      <c r="AP104" s="62">
        <f t="shared" si="93"/>
        <v>1</v>
      </c>
      <c r="AQ104" s="62">
        <f t="shared" si="62"/>
        <v>0.5882352941176471</v>
      </c>
      <c r="AR104" s="67">
        <f t="shared" si="63"/>
        <v>0.15454545454545454</v>
      </c>
      <c r="AS104" s="67">
        <f t="shared" si="64"/>
        <v>0.09090909090909091</v>
      </c>
      <c r="AT104" s="62"/>
      <c r="AU104" s="54" t="s">
        <v>493</v>
      </c>
      <c r="AV104" s="54" t="s">
        <v>406</v>
      </c>
      <c r="AW104" s="55" t="s">
        <v>406</v>
      </c>
      <c r="AX104" s="54" t="s">
        <v>408</v>
      </c>
      <c r="AY104" s="54" t="s">
        <v>1920</v>
      </c>
      <c r="AZ104" s="54"/>
      <c r="BA104" s="55">
        <f t="shared" si="65"/>
        <v>-1.0796700000000072</v>
      </c>
      <c r="BB104" s="55">
        <f t="shared" si="66"/>
        <v>40.92032999999999</v>
      </c>
      <c r="BC104" s="55">
        <f t="shared" si="67"/>
        <v>100.92032999999999</v>
      </c>
      <c r="BD104" s="67">
        <f t="shared" si="68"/>
        <v>0.1529095909090909</v>
      </c>
      <c r="BE104" s="62">
        <f t="shared" si="69"/>
        <v>0.24735374999999998</v>
      </c>
      <c r="BF104" s="62">
        <f t="shared" si="70"/>
        <v>0.4738043661971831</v>
      </c>
      <c r="BG104" s="67">
        <f t="shared" si="71"/>
        <v>0.015251674474837539</v>
      </c>
      <c r="BH104" s="54">
        <v>138612445</v>
      </c>
      <c r="BI104" s="54">
        <f t="shared" si="72"/>
        <v>20963.76966122202</v>
      </c>
      <c r="BJ104" s="174">
        <f t="shared" si="73"/>
        <v>0.001135167460624702</v>
      </c>
      <c r="BK104" s="55">
        <v>6612</v>
      </c>
      <c r="BL104" s="174">
        <f t="shared" si="74"/>
        <v>0.0010260505418344485</v>
      </c>
      <c r="BM104" s="55">
        <f t="shared" si="75"/>
        <v>110.63465339584211</v>
      </c>
      <c r="BN104" s="174">
        <f t="shared" si="76"/>
        <v>0.0011093266183721932</v>
      </c>
      <c r="BO104" s="55">
        <f t="shared" si="77"/>
        <v>108.59906915215151</v>
      </c>
      <c r="BP104" s="174">
        <f t="shared" si="78"/>
        <v>0</v>
      </c>
      <c r="BQ104" s="55">
        <f t="shared" si="79"/>
        <v>0</v>
      </c>
      <c r="BR104" s="174">
        <f t="shared" si="80"/>
        <v>0</v>
      </c>
      <c r="BS104" s="55">
        <f t="shared" si="81"/>
        <v>0</v>
      </c>
      <c r="BT104" s="174">
        <f t="shared" si="82"/>
        <v>0.0016772426131439913</v>
      </c>
      <c r="BU104" s="55">
        <f t="shared" si="83"/>
        <v>164.19599377957687</v>
      </c>
      <c r="BV104" s="174">
        <f t="shared" si="84"/>
        <v>0.0007711388435487809</v>
      </c>
      <c r="BW104" s="174">
        <f t="shared" si="85"/>
        <v>0.0010214881462915519</v>
      </c>
      <c r="BX104" s="55">
        <f t="shared" si="86"/>
        <v>75.49170750031234</v>
      </c>
    </row>
    <row r="105" spans="1:76" ht="12">
      <c r="A105" s="11"/>
      <c r="B105" s="26" t="s">
        <v>840</v>
      </c>
      <c r="C105" s="34">
        <v>13013</v>
      </c>
      <c r="D105" s="49" t="s">
        <v>601</v>
      </c>
      <c r="E105" s="112">
        <v>798</v>
      </c>
      <c r="F105" s="113">
        <v>634</v>
      </c>
      <c r="G105" s="113">
        <v>645</v>
      </c>
      <c r="H105" s="113">
        <v>451</v>
      </c>
      <c r="I105" s="113">
        <v>321</v>
      </c>
      <c r="J105" s="114">
        <v>111</v>
      </c>
      <c r="K105" s="113"/>
      <c r="L105" s="112">
        <v>2960</v>
      </c>
      <c r="M105" s="113">
        <v>2162</v>
      </c>
      <c r="N105" s="113">
        <v>1528</v>
      </c>
      <c r="O105" s="113">
        <v>883</v>
      </c>
      <c r="P105" s="113">
        <v>432</v>
      </c>
      <c r="Q105" s="114">
        <v>111</v>
      </c>
      <c r="R105" s="114"/>
      <c r="S105" s="121">
        <v>0.2042647160306397</v>
      </c>
      <c r="T105" s="121">
        <v>0.1491960527223794</v>
      </c>
      <c r="U105" s="121">
        <v>0.10544475881581672</v>
      </c>
      <c r="V105" s="121">
        <v>0.06093437305914016</v>
      </c>
      <c r="W105" s="121">
        <v>0.029811607204471742</v>
      </c>
      <c r="X105" s="121">
        <v>0.007659926851148989</v>
      </c>
      <c r="Y105" s="128"/>
      <c r="Z105" s="187">
        <v>14491</v>
      </c>
      <c r="AA105" s="187">
        <v>1</v>
      </c>
      <c r="AB105" s="58">
        <v>248</v>
      </c>
      <c r="AC105" s="53"/>
      <c r="AD105" s="53">
        <v>204</v>
      </c>
      <c r="AE105" s="55">
        <f>SUM(AC105:AD105)</f>
        <v>204</v>
      </c>
      <c r="AF105" s="53"/>
      <c r="AG105" s="53"/>
      <c r="AH105" s="55"/>
      <c r="AI105" s="86">
        <f>AE105+AH105</f>
        <v>204</v>
      </c>
      <c r="AJ105" s="101">
        <f t="shared" si="87"/>
        <v>0</v>
      </c>
      <c r="AK105" s="102">
        <f t="shared" si="88"/>
        <v>1</v>
      </c>
      <c r="AL105" s="67">
        <f t="shared" si="89"/>
        <v>1</v>
      </c>
      <c r="AM105" s="101">
        <f t="shared" si="90"/>
        <v>0</v>
      </c>
      <c r="AN105" s="102">
        <f t="shared" si="91"/>
        <v>0</v>
      </c>
      <c r="AO105" s="67">
        <f t="shared" si="92"/>
        <v>0</v>
      </c>
      <c r="AP105" s="62">
        <f t="shared" si="93"/>
        <v>1</v>
      </c>
      <c r="AQ105" s="62">
        <f t="shared" si="62"/>
        <v>0.8225806451612904</v>
      </c>
      <c r="AR105" s="67">
        <f t="shared" si="63"/>
        <v>0.16230366492146597</v>
      </c>
      <c r="AS105" s="67">
        <f t="shared" si="64"/>
        <v>0.13350785340314136</v>
      </c>
      <c r="AT105" s="62"/>
      <c r="AU105" s="54" t="s">
        <v>2175</v>
      </c>
      <c r="AV105" s="54" t="s">
        <v>1366</v>
      </c>
      <c r="AW105" s="55" t="s">
        <v>2335</v>
      </c>
      <c r="AX105" s="54" t="s">
        <v>2335</v>
      </c>
      <c r="AY105" s="54" t="s">
        <v>1054</v>
      </c>
      <c r="AZ105" s="54"/>
      <c r="BA105" s="55">
        <f t="shared" si="65"/>
        <v>-34.84127000000001</v>
      </c>
      <c r="BB105" s="55">
        <f t="shared" si="66"/>
        <v>9.158729999999991</v>
      </c>
      <c r="BC105" s="55">
        <f t="shared" si="67"/>
        <v>213.15873</v>
      </c>
      <c r="BD105" s="67">
        <f t="shared" si="68"/>
        <v>0.13950178664921464</v>
      </c>
      <c r="BE105" s="62">
        <f t="shared" si="69"/>
        <v>0.24140286523216306</v>
      </c>
      <c r="BF105" s="62">
        <f t="shared" si="70"/>
        <v>0.4934229861111111</v>
      </c>
      <c r="BG105" s="67">
        <f t="shared" si="71"/>
        <v>0.01470973224760196</v>
      </c>
      <c r="BH105" s="54">
        <v>271829067</v>
      </c>
      <c r="BI105" s="54">
        <f t="shared" si="72"/>
        <v>18726.16884816754</v>
      </c>
      <c r="BJ105" s="174">
        <f t="shared" si="73"/>
        <v>0.0022261457960024585</v>
      </c>
      <c r="BK105" s="55">
        <v>14516</v>
      </c>
      <c r="BL105" s="174">
        <f t="shared" si="74"/>
        <v>0.0022525937182802263</v>
      </c>
      <c r="BM105" s="55">
        <f t="shared" si="75"/>
        <v>98.82589025872096</v>
      </c>
      <c r="BN105" s="174">
        <f t="shared" si="76"/>
        <v>0.0023430626230355306</v>
      </c>
      <c r="BO105" s="55">
        <f t="shared" si="77"/>
        <v>104.74018654164689</v>
      </c>
      <c r="BP105" s="174">
        <f t="shared" si="78"/>
        <v>0</v>
      </c>
      <c r="BQ105" s="55">
        <f t="shared" si="79"/>
        <v>0</v>
      </c>
      <c r="BR105" s="174">
        <f t="shared" si="80"/>
        <v>0</v>
      </c>
      <c r="BS105" s="55">
        <f t="shared" si="81"/>
        <v>0</v>
      </c>
      <c r="BT105" s="174">
        <f t="shared" si="82"/>
        <v>0.005702624884689571</v>
      </c>
      <c r="BU105" s="55">
        <f t="shared" si="83"/>
        <v>254.9202007352263</v>
      </c>
      <c r="BV105" s="174">
        <f t="shared" si="84"/>
        <v>0.0026218720680658554</v>
      </c>
      <c r="BW105" s="174">
        <f t="shared" si="85"/>
        <v>0.0022370235345187967</v>
      </c>
      <c r="BX105" s="55">
        <f t="shared" si="86"/>
        <v>117.20359788838086</v>
      </c>
    </row>
    <row r="106" spans="1:76" ht="12">
      <c r="A106" s="11"/>
      <c r="B106" s="26" t="s">
        <v>844</v>
      </c>
      <c r="C106" s="35">
        <v>73028</v>
      </c>
      <c r="D106" s="49" t="s">
        <v>602</v>
      </c>
      <c r="E106" s="112">
        <v>8</v>
      </c>
      <c r="F106" s="113">
        <v>3</v>
      </c>
      <c r="G106" s="113">
        <v>1</v>
      </c>
      <c r="H106" s="113">
        <v>0</v>
      </c>
      <c r="I106" s="113">
        <v>6</v>
      </c>
      <c r="J106" s="114">
        <v>2</v>
      </c>
      <c r="K106" s="113"/>
      <c r="L106" s="112">
        <v>20</v>
      </c>
      <c r="M106" s="113">
        <v>12</v>
      </c>
      <c r="N106" s="113">
        <v>9</v>
      </c>
      <c r="O106" s="113">
        <v>8</v>
      </c>
      <c r="P106" s="113">
        <v>8</v>
      </c>
      <c r="Q106" s="114">
        <v>2</v>
      </c>
      <c r="R106" s="114"/>
      <c r="S106" s="121">
        <v>0.2247191011235955</v>
      </c>
      <c r="T106" s="121">
        <v>0.1348314606741573</v>
      </c>
      <c r="U106" s="121">
        <v>0.10112359550561797</v>
      </c>
      <c r="V106" s="121">
        <v>0.0898876404494382</v>
      </c>
      <c r="W106" s="121">
        <v>0.0898876404494382</v>
      </c>
      <c r="X106" s="121">
        <v>0.02247191011235955</v>
      </c>
      <c r="Y106" s="128"/>
      <c r="Z106" s="187">
        <v>89</v>
      </c>
      <c r="AA106" s="187">
        <v>1</v>
      </c>
      <c r="AB106" s="57">
        <v>4</v>
      </c>
      <c r="AC106" s="53"/>
      <c r="AD106" s="53"/>
      <c r="AE106" s="55"/>
      <c r="AF106" s="53"/>
      <c r="AG106" s="53"/>
      <c r="AH106" s="55"/>
      <c r="AI106" s="86">
        <v>0</v>
      </c>
      <c r="AJ106" s="101"/>
      <c r="AK106" s="102"/>
      <c r="AL106" s="67"/>
      <c r="AM106" s="101"/>
      <c r="AN106" s="102"/>
      <c r="AO106" s="67"/>
      <c r="AP106" s="62"/>
      <c r="AQ106" s="62">
        <f t="shared" si="62"/>
        <v>0</v>
      </c>
      <c r="AR106" s="67">
        <f t="shared" si="63"/>
        <v>0.4444444444444444</v>
      </c>
      <c r="AS106" s="67">
        <f t="shared" si="64"/>
        <v>0</v>
      </c>
      <c r="AT106" s="62"/>
      <c r="AU106" s="54" t="s">
        <v>476</v>
      </c>
      <c r="AV106" s="54" t="s">
        <v>486</v>
      </c>
      <c r="AW106" s="55" t="s">
        <v>486</v>
      </c>
      <c r="AX106" s="54" t="s">
        <v>486</v>
      </c>
      <c r="AY106" s="54" t="s">
        <v>2165</v>
      </c>
      <c r="AZ106" s="54"/>
      <c r="BA106" s="55">
        <f t="shared" si="65"/>
        <v>-1.7280100000000003</v>
      </c>
      <c r="BB106" s="55">
        <f t="shared" si="66"/>
        <v>2.2719899999999997</v>
      </c>
      <c r="BC106" s="55">
        <f t="shared" si="67"/>
        <v>2.2719899999999997</v>
      </c>
      <c r="BD106" s="67">
        <f t="shared" si="68"/>
        <v>0.2524433333333333</v>
      </c>
      <c r="BE106" s="62">
        <f t="shared" si="69"/>
        <v>0.28399874999999997</v>
      </c>
      <c r="BF106" s="62">
        <f t="shared" si="70"/>
        <v>0.28399874999999997</v>
      </c>
      <c r="BG106" s="67">
        <f t="shared" si="71"/>
        <v>0.025527977528089885</v>
      </c>
      <c r="BH106" s="54">
        <v>1771579</v>
      </c>
      <c r="BI106" s="54">
        <f t="shared" si="72"/>
        <v>20599.75581395349</v>
      </c>
      <c r="BJ106" s="174">
        <f t="shared" si="73"/>
        <v>1.4508356985738539E-05</v>
      </c>
      <c r="BK106" s="55">
        <v>86</v>
      </c>
      <c r="BL106" s="174">
        <f t="shared" si="74"/>
        <v>1.3345484966388776E-05</v>
      </c>
      <c r="BM106" s="55">
        <f t="shared" si="75"/>
        <v>108.71359881097248</v>
      </c>
      <c r="BN106" s="174">
        <f t="shared" si="76"/>
        <v>2.4973947109323154E-05</v>
      </c>
      <c r="BO106" s="55">
        <f t="shared" si="77"/>
        <v>181.77116233771008</v>
      </c>
      <c r="BP106" s="174">
        <f t="shared" si="78"/>
        <v>0</v>
      </c>
      <c r="BQ106" s="55">
        <f t="shared" si="79"/>
        <v>0</v>
      </c>
      <c r="BR106" s="174">
        <f t="shared" si="80"/>
        <v>0</v>
      </c>
      <c r="BS106" s="55">
        <f t="shared" si="81"/>
        <v>0</v>
      </c>
      <c r="BT106" s="174">
        <f t="shared" si="82"/>
        <v>0</v>
      </c>
      <c r="BU106" s="55">
        <f t="shared" si="83"/>
        <v>0</v>
      </c>
      <c r="BV106" s="174">
        <f t="shared" si="84"/>
        <v>0</v>
      </c>
      <c r="BW106" s="174">
        <f t="shared" si="85"/>
        <v>1.3739223971580492E-05</v>
      </c>
      <c r="BX106" s="55">
        <f t="shared" si="86"/>
        <v>0</v>
      </c>
    </row>
    <row r="107" spans="1:76" ht="12">
      <c r="A107" s="11"/>
      <c r="B107" s="26" t="s">
        <v>843</v>
      </c>
      <c r="C107" s="34">
        <v>41027</v>
      </c>
      <c r="D107" s="49" t="s">
        <v>603</v>
      </c>
      <c r="E107" s="112">
        <v>971</v>
      </c>
      <c r="F107" s="113">
        <v>687</v>
      </c>
      <c r="G107" s="113">
        <v>644</v>
      </c>
      <c r="H107" s="113">
        <v>551</v>
      </c>
      <c r="I107" s="113">
        <v>319</v>
      </c>
      <c r="J107" s="114">
        <v>131</v>
      </c>
      <c r="K107" s="113"/>
      <c r="L107" s="112">
        <v>3303</v>
      </c>
      <c r="M107" s="113">
        <v>2332</v>
      </c>
      <c r="N107" s="113">
        <v>1645</v>
      </c>
      <c r="O107" s="113">
        <v>1001</v>
      </c>
      <c r="P107" s="113">
        <v>450</v>
      </c>
      <c r="Q107" s="114">
        <v>131</v>
      </c>
      <c r="R107" s="114"/>
      <c r="S107" s="121">
        <v>0.1882051282051282</v>
      </c>
      <c r="T107" s="121">
        <v>0.13287749287749287</v>
      </c>
      <c r="U107" s="121">
        <v>0.09373219373219373</v>
      </c>
      <c r="V107" s="121">
        <v>0.05703703703703704</v>
      </c>
      <c r="W107" s="121">
        <v>0.02564102564102564</v>
      </c>
      <c r="X107" s="121">
        <v>0.0074643874643874645</v>
      </c>
      <c r="Y107" s="128"/>
      <c r="Z107" s="187">
        <v>17550</v>
      </c>
      <c r="AA107" s="187">
        <v>1</v>
      </c>
      <c r="AB107" s="57">
        <v>257</v>
      </c>
      <c r="AC107" s="53">
        <v>70</v>
      </c>
      <c r="AD107" s="53">
        <v>69</v>
      </c>
      <c r="AE107" s="55">
        <f aca="true" t="shared" si="94" ref="AE107:AE138">SUM(AC107:AD107)</f>
        <v>139</v>
      </c>
      <c r="AF107" s="53">
        <v>50</v>
      </c>
      <c r="AG107" s="53"/>
      <c r="AH107" s="55">
        <f>SUM(AF107:AG107)</f>
        <v>50</v>
      </c>
      <c r="AI107" s="86">
        <f aca="true" t="shared" si="95" ref="AI107:AI138">AE107+AH107</f>
        <v>189</v>
      </c>
      <c r="AJ107" s="101">
        <f aca="true" t="shared" si="96" ref="AJ107:AJ138">AC107/$AI107</f>
        <v>0.37037037037037035</v>
      </c>
      <c r="AK107" s="102">
        <f aca="true" t="shared" si="97" ref="AK107:AK138">AD107/$AI107</f>
        <v>0.36507936507936506</v>
      </c>
      <c r="AL107" s="67">
        <f aca="true" t="shared" si="98" ref="AL107:AL138">AE107/$AI107</f>
        <v>0.7354497354497355</v>
      </c>
      <c r="AM107" s="101">
        <f aca="true" t="shared" si="99" ref="AM107:AM138">AF107/$AI107</f>
        <v>0.26455026455026454</v>
      </c>
      <c r="AN107" s="102">
        <f aca="true" t="shared" si="100" ref="AN107:AN138">AG107/$AI107</f>
        <v>0</v>
      </c>
      <c r="AO107" s="67">
        <f aca="true" t="shared" si="101" ref="AO107:AO138">AH107/$AI107</f>
        <v>0.26455026455026454</v>
      </c>
      <c r="AP107" s="62">
        <f aca="true" t="shared" si="102" ref="AP107:AP138">AI107/$AI107</f>
        <v>1</v>
      </c>
      <c r="AQ107" s="62">
        <f t="shared" si="62"/>
        <v>0.7354085603112841</v>
      </c>
      <c r="AR107" s="67">
        <f t="shared" si="63"/>
        <v>0.15623100303951368</v>
      </c>
      <c r="AS107" s="67">
        <f t="shared" si="64"/>
        <v>0.1148936170212766</v>
      </c>
      <c r="AT107" s="62"/>
      <c r="AU107" s="54" t="s">
        <v>464</v>
      </c>
      <c r="AV107" s="54" t="s">
        <v>452</v>
      </c>
      <c r="AW107" s="55" t="s">
        <v>452</v>
      </c>
      <c r="AX107" s="54" t="s">
        <v>452</v>
      </c>
      <c r="AY107" s="54" t="s">
        <v>1476</v>
      </c>
      <c r="AZ107" s="54"/>
      <c r="BA107" s="55">
        <f t="shared" si="65"/>
        <v>-22.733750000000015</v>
      </c>
      <c r="BB107" s="55">
        <f t="shared" si="66"/>
        <v>45.266249999999985</v>
      </c>
      <c r="BC107" s="55">
        <f t="shared" si="67"/>
        <v>234.26624999999999</v>
      </c>
      <c r="BD107" s="67">
        <f t="shared" si="68"/>
        <v>0.142411094224924</v>
      </c>
      <c r="BE107" s="62">
        <f t="shared" si="69"/>
        <v>0.23403221778221778</v>
      </c>
      <c r="BF107" s="62">
        <f t="shared" si="70"/>
        <v>0.5205916666666667</v>
      </c>
      <c r="BG107" s="67">
        <f t="shared" si="71"/>
        <v>0.013348504273504272</v>
      </c>
      <c r="BH107" s="54">
        <v>350693556</v>
      </c>
      <c r="BI107" s="54">
        <f t="shared" si="72"/>
        <v>20092.446201443796</v>
      </c>
      <c r="BJ107" s="174">
        <f t="shared" si="73"/>
        <v>0.002872007007898654</v>
      </c>
      <c r="BK107" s="55">
        <v>17454</v>
      </c>
      <c r="BL107" s="174">
        <f t="shared" si="74"/>
        <v>0.002708512727945927</v>
      </c>
      <c r="BM107" s="55">
        <f t="shared" si="75"/>
        <v>106.03631204187538</v>
      </c>
      <c r="BN107" s="174">
        <f t="shared" si="76"/>
        <v>0.0025750786477931136</v>
      </c>
      <c r="BO107" s="55">
        <f t="shared" si="77"/>
        <v>95.04760549851181</v>
      </c>
      <c r="BP107" s="174">
        <f t="shared" si="78"/>
        <v>0.0028983827024520316</v>
      </c>
      <c r="BQ107" s="55">
        <f t="shared" si="79"/>
        <v>106.98094053261869</v>
      </c>
      <c r="BR107" s="174">
        <f t="shared" si="80"/>
        <v>0.0028245168058749948</v>
      </c>
      <c r="BS107" s="55">
        <f t="shared" si="81"/>
        <v>104.25450862201859</v>
      </c>
      <c r="BT107" s="174">
        <f t="shared" si="82"/>
        <v>0.00192882900511559</v>
      </c>
      <c r="BU107" s="55">
        <f t="shared" si="83"/>
        <v>71.19416663620393</v>
      </c>
      <c r="BV107" s="174">
        <f t="shared" si="84"/>
        <v>0.00242908735717866</v>
      </c>
      <c r="BW107" s="174">
        <f t="shared" si="85"/>
        <v>0.002709251468553232</v>
      </c>
      <c r="BX107" s="55">
        <f t="shared" si="86"/>
        <v>89.65898460787095</v>
      </c>
    </row>
    <row r="108" spans="1:76" ht="12">
      <c r="A108" s="11"/>
      <c r="B108" s="26" t="s">
        <v>844</v>
      </c>
      <c r="C108" s="34">
        <v>71070</v>
      </c>
      <c r="D108" s="49" t="s">
        <v>604</v>
      </c>
      <c r="E108" s="112">
        <v>1740</v>
      </c>
      <c r="F108" s="113">
        <v>1206</v>
      </c>
      <c r="G108" s="113">
        <v>1120</v>
      </c>
      <c r="H108" s="113">
        <v>921</v>
      </c>
      <c r="I108" s="113">
        <v>497</v>
      </c>
      <c r="J108" s="114">
        <v>194</v>
      </c>
      <c r="K108" s="113"/>
      <c r="L108" s="112">
        <v>5678</v>
      </c>
      <c r="M108" s="113">
        <v>3938</v>
      </c>
      <c r="N108" s="113">
        <v>2732</v>
      </c>
      <c r="O108" s="113">
        <v>1612</v>
      </c>
      <c r="P108" s="113">
        <v>691</v>
      </c>
      <c r="Q108" s="114">
        <v>194</v>
      </c>
      <c r="R108" s="114"/>
      <c r="S108" s="121">
        <v>0.17200327163672716</v>
      </c>
      <c r="T108" s="121">
        <v>0.11929356881039653</v>
      </c>
      <c r="U108" s="121">
        <v>0.08276029202387084</v>
      </c>
      <c r="V108" s="121">
        <v>0.04883220744600285</v>
      </c>
      <c r="W108" s="121">
        <v>0.020932416467238195</v>
      </c>
      <c r="X108" s="121">
        <v>0.005876828935809275</v>
      </c>
      <c r="Y108" s="128"/>
      <c r="Z108" s="187">
        <v>33011</v>
      </c>
      <c r="AA108" s="187">
        <v>2</v>
      </c>
      <c r="AB108" s="57">
        <v>417</v>
      </c>
      <c r="AC108" s="53"/>
      <c r="AD108" s="53">
        <v>100</v>
      </c>
      <c r="AE108" s="55">
        <f t="shared" si="94"/>
        <v>100</v>
      </c>
      <c r="AF108" s="53">
        <v>191</v>
      </c>
      <c r="AG108" s="53">
        <v>88</v>
      </c>
      <c r="AH108" s="55">
        <f>SUM(AF108:AG108)</f>
        <v>279</v>
      </c>
      <c r="AI108" s="86">
        <f t="shared" si="95"/>
        <v>379</v>
      </c>
      <c r="AJ108" s="101">
        <f t="shared" si="96"/>
        <v>0</v>
      </c>
      <c r="AK108" s="102">
        <f t="shared" si="97"/>
        <v>0.2638522427440633</v>
      </c>
      <c r="AL108" s="67">
        <f t="shared" si="98"/>
        <v>0.2638522427440633</v>
      </c>
      <c r="AM108" s="101">
        <f t="shared" si="99"/>
        <v>0.503957783641161</v>
      </c>
      <c r="AN108" s="102">
        <f t="shared" si="100"/>
        <v>0.23218997361477572</v>
      </c>
      <c r="AO108" s="67">
        <f t="shared" si="101"/>
        <v>0.7361477572559367</v>
      </c>
      <c r="AP108" s="62">
        <f t="shared" si="102"/>
        <v>1</v>
      </c>
      <c r="AQ108" s="62">
        <f t="shared" si="62"/>
        <v>0.9088729016786571</v>
      </c>
      <c r="AR108" s="67">
        <f t="shared" si="63"/>
        <v>0.1526354319180088</v>
      </c>
      <c r="AS108" s="67">
        <f t="shared" si="64"/>
        <v>0.13872620790629575</v>
      </c>
      <c r="AT108" s="62"/>
      <c r="AU108" s="54" t="s">
        <v>476</v>
      </c>
      <c r="AV108" s="54" t="s">
        <v>476</v>
      </c>
      <c r="AW108" s="55" t="s">
        <v>476</v>
      </c>
      <c r="AX108" s="54" t="s">
        <v>479</v>
      </c>
      <c r="AY108" s="54" t="s">
        <v>1025</v>
      </c>
      <c r="AZ108" s="54"/>
      <c r="BA108" s="55">
        <f t="shared" si="65"/>
        <v>-38.85500999999999</v>
      </c>
      <c r="BB108" s="55">
        <f t="shared" si="66"/>
        <v>-0.8550099999999929</v>
      </c>
      <c r="BC108" s="55">
        <f t="shared" si="67"/>
        <v>378.14499</v>
      </c>
      <c r="BD108" s="67">
        <f t="shared" si="68"/>
        <v>0.1384132467057101</v>
      </c>
      <c r="BE108" s="62">
        <f t="shared" si="69"/>
        <v>0.23458125930521093</v>
      </c>
      <c r="BF108" s="62">
        <f t="shared" si="70"/>
        <v>0.5472431114327062</v>
      </c>
      <c r="BG108" s="67">
        <f t="shared" si="71"/>
        <v>0.011455120717336646</v>
      </c>
      <c r="BH108" s="54">
        <v>558579204</v>
      </c>
      <c r="BI108" s="54">
        <f t="shared" si="72"/>
        <v>17043.363763959234</v>
      </c>
      <c r="BJ108" s="174">
        <f t="shared" si="73"/>
        <v>0.00457448778543981</v>
      </c>
      <c r="BK108" s="55">
        <v>32774</v>
      </c>
      <c r="BL108" s="174">
        <f t="shared" si="74"/>
        <v>0.005085871212656113</v>
      </c>
      <c r="BM108" s="55">
        <f t="shared" si="75"/>
        <v>89.94501815256876</v>
      </c>
      <c r="BN108" s="174">
        <f t="shared" si="76"/>
        <v>0.00415660851496509</v>
      </c>
      <c r="BO108" s="55">
        <f t="shared" si="77"/>
        <v>81.56582734444555</v>
      </c>
      <c r="BP108" s="174">
        <f t="shared" si="78"/>
        <v>0.016172975479682338</v>
      </c>
      <c r="BQ108" s="55">
        <f t="shared" si="79"/>
        <v>317.3650154620829</v>
      </c>
      <c r="BR108" s="174">
        <f t="shared" si="80"/>
        <v>0</v>
      </c>
      <c r="BS108" s="55">
        <f t="shared" si="81"/>
        <v>0</v>
      </c>
      <c r="BT108" s="174">
        <f t="shared" si="82"/>
        <v>0.0027954043552399855</v>
      </c>
      <c r="BU108" s="55">
        <f t="shared" si="83"/>
        <v>54.85468938835842</v>
      </c>
      <c r="BV108" s="174">
        <f t="shared" si="84"/>
        <v>0.004871027028416466</v>
      </c>
      <c r="BW108" s="174">
        <f t="shared" si="85"/>
        <v>0.005096017107031951</v>
      </c>
      <c r="BX108" s="55">
        <f t="shared" si="86"/>
        <v>95.58498188114356</v>
      </c>
    </row>
    <row r="109" spans="1:76" ht="12">
      <c r="A109" s="11"/>
      <c r="B109" s="26" t="s">
        <v>842</v>
      </c>
      <c r="C109" s="34">
        <v>33039</v>
      </c>
      <c r="D109" s="49" t="s">
        <v>605</v>
      </c>
      <c r="E109" s="112">
        <v>430</v>
      </c>
      <c r="F109" s="113">
        <v>304</v>
      </c>
      <c r="G109" s="113">
        <v>289</v>
      </c>
      <c r="H109" s="113">
        <v>237</v>
      </c>
      <c r="I109" s="113">
        <v>151</v>
      </c>
      <c r="J109" s="114">
        <v>79</v>
      </c>
      <c r="K109" s="113"/>
      <c r="L109" s="112">
        <v>1490</v>
      </c>
      <c r="M109" s="113">
        <v>1060</v>
      </c>
      <c r="N109" s="113">
        <v>756</v>
      </c>
      <c r="O109" s="113">
        <v>467</v>
      </c>
      <c r="P109" s="113">
        <v>230</v>
      </c>
      <c r="Q109" s="114">
        <v>79</v>
      </c>
      <c r="R109" s="114"/>
      <c r="S109" s="121">
        <v>0.19036667944295388</v>
      </c>
      <c r="T109" s="121">
        <v>0.13542864443592692</v>
      </c>
      <c r="U109" s="121">
        <v>0.09658873131467996</v>
      </c>
      <c r="V109" s="121">
        <v>0.05966526127507346</v>
      </c>
      <c r="W109" s="121">
        <v>0.029385460585153955</v>
      </c>
      <c r="X109" s="121">
        <v>0.010093266896639837</v>
      </c>
      <c r="Y109" s="128"/>
      <c r="Z109" s="187">
        <v>7827</v>
      </c>
      <c r="AA109" s="187">
        <v>1</v>
      </c>
      <c r="AB109" s="20">
        <v>116</v>
      </c>
      <c r="AC109" s="53">
        <v>60</v>
      </c>
      <c r="AD109" s="53"/>
      <c r="AE109" s="55">
        <f t="shared" si="94"/>
        <v>60</v>
      </c>
      <c r="AF109" s="53"/>
      <c r="AG109" s="53"/>
      <c r="AH109" s="55"/>
      <c r="AI109" s="86">
        <f t="shared" si="95"/>
        <v>60</v>
      </c>
      <c r="AJ109" s="101">
        <f t="shared" si="96"/>
        <v>1</v>
      </c>
      <c r="AK109" s="102">
        <f t="shared" si="97"/>
        <v>0</v>
      </c>
      <c r="AL109" s="67">
        <f t="shared" si="98"/>
        <v>1</v>
      </c>
      <c r="AM109" s="101">
        <f t="shared" si="99"/>
        <v>0</v>
      </c>
      <c r="AN109" s="102">
        <f t="shared" si="100"/>
        <v>0</v>
      </c>
      <c r="AO109" s="67">
        <f t="shared" si="101"/>
        <v>0</v>
      </c>
      <c r="AP109" s="62">
        <f t="shared" si="102"/>
        <v>1</v>
      </c>
      <c r="AQ109" s="62">
        <f t="shared" si="62"/>
        <v>0.5172413793103449</v>
      </c>
      <c r="AR109" s="67">
        <f t="shared" si="63"/>
        <v>0.15343915343915343</v>
      </c>
      <c r="AS109" s="67">
        <f t="shared" si="64"/>
        <v>0.07936507936507936</v>
      </c>
      <c r="AT109" s="62"/>
      <c r="AU109" s="54" t="s">
        <v>446</v>
      </c>
      <c r="AV109" s="54" t="s">
        <v>428</v>
      </c>
      <c r="AW109" s="55" t="s">
        <v>428</v>
      </c>
      <c r="AX109" s="54" t="s">
        <v>428</v>
      </c>
      <c r="AY109" s="54" t="s">
        <v>198</v>
      </c>
      <c r="AZ109" s="54"/>
      <c r="BA109" s="55">
        <f t="shared" si="65"/>
        <v>-3.6045500000000175</v>
      </c>
      <c r="BB109" s="55">
        <f t="shared" si="66"/>
        <v>52.39544999999998</v>
      </c>
      <c r="BC109" s="55">
        <f t="shared" si="67"/>
        <v>112.39544999999998</v>
      </c>
      <c r="BD109" s="67">
        <f t="shared" si="68"/>
        <v>0.14867123015873013</v>
      </c>
      <c r="BE109" s="62">
        <f t="shared" si="69"/>
        <v>0.24067548179871517</v>
      </c>
      <c r="BF109" s="62">
        <f t="shared" si="70"/>
        <v>0.4886758695652173</v>
      </c>
      <c r="BG109" s="67">
        <f t="shared" si="71"/>
        <v>0.014359965504024528</v>
      </c>
      <c r="BH109" s="54">
        <v>124795229</v>
      </c>
      <c r="BI109" s="54">
        <f t="shared" si="72"/>
        <v>15830.930990739565</v>
      </c>
      <c r="BJ109" s="174">
        <f t="shared" si="73"/>
        <v>0.001022011286230527</v>
      </c>
      <c r="BK109" s="55">
        <v>7883</v>
      </c>
      <c r="BL109" s="174">
        <f t="shared" si="74"/>
        <v>0.0012232843952330549</v>
      </c>
      <c r="BM109" s="55">
        <f t="shared" si="75"/>
        <v>83.5464990980955</v>
      </c>
      <c r="BN109" s="174">
        <f t="shared" si="76"/>
        <v>0.0012354623143713552</v>
      </c>
      <c r="BO109" s="55">
        <f t="shared" si="77"/>
        <v>102.24968342767373</v>
      </c>
      <c r="BP109" s="174">
        <f t="shared" si="78"/>
        <v>0</v>
      </c>
      <c r="BQ109" s="55">
        <f t="shared" si="79"/>
        <v>0</v>
      </c>
      <c r="BR109" s="174">
        <f t="shared" si="80"/>
        <v>0.00242101440503571</v>
      </c>
      <c r="BS109" s="55">
        <f t="shared" si="81"/>
        <v>200.3686827264334</v>
      </c>
      <c r="BT109" s="174">
        <f t="shared" si="82"/>
        <v>0</v>
      </c>
      <c r="BU109" s="55">
        <f t="shared" si="83"/>
        <v>0</v>
      </c>
      <c r="BV109" s="174">
        <f t="shared" si="84"/>
        <v>0.0007711388435487809</v>
      </c>
      <c r="BW109" s="174">
        <f t="shared" si="85"/>
        <v>0.001208279842983826</v>
      </c>
      <c r="BX109" s="55">
        <f t="shared" si="86"/>
        <v>63.82121228178954</v>
      </c>
    </row>
    <row r="110" spans="1:76" ht="12">
      <c r="A110" s="11"/>
      <c r="B110" s="26" t="s">
        <v>841</v>
      </c>
      <c r="C110" s="34">
        <v>24041</v>
      </c>
      <c r="D110" s="49" t="s">
        <v>606</v>
      </c>
      <c r="E110" s="112">
        <v>324</v>
      </c>
      <c r="F110" s="113">
        <v>226</v>
      </c>
      <c r="G110" s="113">
        <v>215</v>
      </c>
      <c r="H110" s="113">
        <v>185</v>
      </c>
      <c r="I110" s="113">
        <v>140</v>
      </c>
      <c r="J110" s="114">
        <v>62</v>
      </c>
      <c r="K110" s="113"/>
      <c r="L110" s="112">
        <v>1152</v>
      </c>
      <c r="M110" s="113">
        <v>828</v>
      </c>
      <c r="N110" s="113">
        <v>602</v>
      </c>
      <c r="O110" s="113">
        <v>387</v>
      </c>
      <c r="P110" s="113">
        <v>202</v>
      </c>
      <c r="Q110" s="114">
        <v>62</v>
      </c>
      <c r="R110" s="114"/>
      <c r="S110" s="121">
        <v>0.1671745755333043</v>
      </c>
      <c r="T110" s="121">
        <v>0.12015672616456247</v>
      </c>
      <c r="U110" s="121">
        <v>0.08736032506167465</v>
      </c>
      <c r="V110" s="121">
        <v>0.05616020896821942</v>
      </c>
      <c r="W110" s="121">
        <v>0.029313597445943983</v>
      </c>
      <c r="X110" s="121">
        <v>0.008997242780438253</v>
      </c>
      <c r="Y110" s="128"/>
      <c r="Z110" s="187">
        <v>6891</v>
      </c>
      <c r="AA110" s="187">
        <v>1</v>
      </c>
      <c r="AB110" s="57">
        <v>97</v>
      </c>
      <c r="AC110" s="53">
        <v>58</v>
      </c>
      <c r="AD110" s="53"/>
      <c r="AE110" s="55">
        <f t="shared" si="94"/>
        <v>58</v>
      </c>
      <c r="AF110" s="53"/>
      <c r="AG110" s="53"/>
      <c r="AH110" s="55"/>
      <c r="AI110" s="86">
        <f t="shared" si="95"/>
        <v>58</v>
      </c>
      <c r="AJ110" s="101">
        <f t="shared" si="96"/>
        <v>1</v>
      </c>
      <c r="AK110" s="102">
        <f t="shared" si="97"/>
        <v>0</v>
      </c>
      <c r="AL110" s="67">
        <f t="shared" si="98"/>
        <v>1</v>
      </c>
      <c r="AM110" s="101">
        <f t="shared" si="99"/>
        <v>0</v>
      </c>
      <c r="AN110" s="102">
        <f t="shared" si="100"/>
        <v>0</v>
      </c>
      <c r="AO110" s="67">
        <f t="shared" si="101"/>
        <v>0</v>
      </c>
      <c r="AP110" s="62">
        <f t="shared" si="102"/>
        <v>1</v>
      </c>
      <c r="AQ110" s="62">
        <f t="shared" si="62"/>
        <v>0.5979381443298969</v>
      </c>
      <c r="AR110" s="67">
        <f t="shared" si="63"/>
        <v>0.1611295681063123</v>
      </c>
      <c r="AS110" s="67">
        <f t="shared" si="64"/>
        <v>0.09634551495016612</v>
      </c>
      <c r="AT110" s="62"/>
      <c r="AU110" s="54" t="s">
        <v>417</v>
      </c>
      <c r="AV110" s="54" t="s">
        <v>420</v>
      </c>
      <c r="AW110" s="55" t="s">
        <v>420</v>
      </c>
      <c r="AX110" s="54" t="s">
        <v>420</v>
      </c>
      <c r="AY110" s="54" t="s">
        <v>1715</v>
      </c>
      <c r="AZ110" s="54"/>
      <c r="BA110" s="55">
        <f t="shared" si="65"/>
        <v>-4.508020000000002</v>
      </c>
      <c r="BB110" s="55">
        <f t="shared" si="66"/>
        <v>34.49198</v>
      </c>
      <c r="BC110" s="55">
        <f t="shared" si="67"/>
        <v>92.49198</v>
      </c>
      <c r="BD110" s="67">
        <f t="shared" si="68"/>
        <v>0.15364116279069767</v>
      </c>
      <c r="BE110" s="62">
        <f t="shared" si="69"/>
        <v>0.23899736434108526</v>
      </c>
      <c r="BF110" s="62">
        <f t="shared" si="70"/>
        <v>0.4578810891089109</v>
      </c>
      <c r="BG110" s="67">
        <f t="shared" si="71"/>
        <v>0.01342214192424902</v>
      </c>
      <c r="BH110" s="54">
        <v>146531317</v>
      </c>
      <c r="BI110" s="54">
        <f t="shared" si="72"/>
        <v>21488.681184924477</v>
      </c>
      <c r="BJ110" s="174">
        <f t="shared" si="73"/>
        <v>0.001200019110988795</v>
      </c>
      <c r="BK110" s="55">
        <v>6819</v>
      </c>
      <c r="BL110" s="174">
        <f t="shared" si="74"/>
        <v>0.001058172813788431</v>
      </c>
      <c r="BM110" s="55">
        <f t="shared" si="75"/>
        <v>113.40483287342558</v>
      </c>
      <c r="BN110" s="174">
        <f t="shared" si="76"/>
        <v>0.001016681330708575</v>
      </c>
      <c r="BO110" s="55">
        <f t="shared" si="77"/>
        <v>95.57194007820826</v>
      </c>
      <c r="BP110" s="174">
        <f t="shared" si="78"/>
        <v>0</v>
      </c>
      <c r="BQ110" s="55">
        <f t="shared" si="79"/>
        <v>0</v>
      </c>
      <c r="BR110" s="174">
        <f t="shared" si="80"/>
        <v>0.002340313924867853</v>
      </c>
      <c r="BS110" s="55">
        <f t="shared" si="81"/>
        <v>219.9984748768637</v>
      </c>
      <c r="BT110" s="174">
        <f t="shared" si="82"/>
        <v>0</v>
      </c>
      <c r="BU110" s="55">
        <f t="shared" si="83"/>
        <v>0</v>
      </c>
      <c r="BV110" s="174">
        <f t="shared" si="84"/>
        <v>0.0007454342154304882</v>
      </c>
      <c r="BW110" s="174">
        <f t="shared" si="85"/>
        <v>0.0010637864313276537</v>
      </c>
      <c r="BX110" s="55">
        <f t="shared" si="86"/>
        <v>70.07367207157856</v>
      </c>
    </row>
    <row r="111" spans="1:76" ht="12">
      <c r="A111" s="11"/>
      <c r="B111" s="26" t="s">
        <v>841</v>
      </c>
      <c r="C111" s="34">
        <v>23033</v>
      </c>
      <c r="D111" s="49" t="s">
        <v>607</v>
      </c>
      <c r="E111" s="112">
        <v>586</v>
      </c>
      <c r="F111" s="113">
        <v>444</v>
      </c>
      <c r="G111" s="113">
        <v>356</v>
      </c>
      <c r="H111" s="113">
        <v>267</v>
      </c>
      <c r="I111" s="113">
        <v>212</v>
      </c>
      <c r="J111" s="114">
        <v>97</v>
      </c>
      <c r="K111" s="113"/>
      <c r="L111" s="112">
        <v>1962</v>
      </c>
      <c r="M111" s="113">
        <v>1376</v>
      </c>
      <c r="N111" s="113">
        <v>932</v>
      </c>
      <c r="O111" s="113">
        <v>576</v>
      </c>
      <c r="P111" s="113">
        <v>309</v>
      </c>
      <c r="Q111" s="114">
        <v>97</v>
      </c>
      <c r="R111" s="114"/>
      <c r="S111" s="121">
        <v>0.17975263398992214</v>
      </c>
      <c r="T111" s="121">
        <v>0.1260650480989464</v>
      </c>
      <c r="U111" s="121">
        <v>0.0853870819972515</v>
      </c>
      <c r="V111" s="121">
        <v>0.05277141548327989</v>
      </c>
      <c r="W111" s="121">
        <v>0.02830966559780119</v>
      </c>
      <c r="X111" s="121">
        <v>0.008886852954649565</v>
      </c>
      <c r="Y111" s="128"/>
      <c r="Z111" s="187">
        <v>10915</v>
      </c>
      <c r="AA111" s="187">
        <v>1</v>
      </c>
      <c r="AB111" s="57">
        <v>155</v>
      </c>
      <c r="AC111" s="53">
        <v>91</v>
      </c>
      <c r="AD111" s="53"/>
      <c r="AE111" s="55">
        <f t="shared" si="94"/>
        <v>91</v>
      </c>
      <c r="AF111" s="53"/>
      <c r="AG111" s="53"/>
      <c r="AH111" s="55"/>
      <c r="AI111" s="86">
        <f t="shared" si="95"/>
        <v>91</v>
      </c>
      <c r="AJ111" s="101">
        <f t="shared" si="96"/>
        <v>1</v>
      </c>
      <c r="AK111" s="102">
        <f t="shared" si="97"/>
        <v>0</v>
      </c>
      <c r="AL111" s="67">
        <f t="shared" si="98"/>
        <v>1</v>
      </c>
      <c r="AM111" s="101">
        <f t="shared" si="99"/>
        <v>0</v>
      </c>
      <c r="AN111" s="102">
        <f t="shared" si="100"/>
        <v>0</v>
      </c>
      <c r="AO111" s="67">
        <f t="shared" si="101"/>
        <v>0</v>
      </c>
      <c r="AP111" s="62">
        <f t="shared" si="102"/>
        <v>1</v>
      </c>
      <c r="AQ111" s="62">
        <f t="shared" si="62"/>
        <v>0.5870967741935483</v>
      </c>
      <c r="AR111" s="67">
        <f t="shared" si="63"/>
        <v>0.16630901287553648</v>
      </c>
      <c r="AS111" s="67">
        <f t="shared" si="64"/>
        <v>0.09763948497854077</v>
      </c>
      <c r="AT111" s="62"/>
      <c r="AU111" s="54" t="s">
        <v>493</v>
      </c>
      <c r="AV111" s="54" t="s">
        <v>493</v>
      </c>
      <c r="AW111" s="55" t="s">
        <v>419</v>
      </c>
      <c r="AX111" s="54" t="s">
        <v>407</v>
      </c>
      <c r="AY111" s="54" t="s">
        <v>1521</v>
      </c>
      <c r="AZ111" s="54"/>
      <c r="BA111" s="55">
        <f t="shared" si="65"/>
        <v>-12.210140000000024</v>
      </c>
      <c r="BB111" s="55">
        <f t="shared" si="66"/>
        <v>51.789859999999976</v>
      </c>
      <c r="BC111" s="55">
        <f t="shared" si="67"/>
        <v>142.78985999999998</v>
      </c>
      <c r="BD111" s="67">
        <f t="shared" si="68"/>
        <v>0.15320800429184547</v>
      </c>
      <c r="BE111" s="62">
        <f t="shared" si="69"/>
        <v>0.24789906249999996</v>
      </c>
      <c r="BF111" s="62">
        <f t="shared" si="70"/>
        <v>0.46210310679611644</v>
      </c>
      <c r="BG111" s="67">
        <f t="shared" si="71"/>
        <v>0.013081984425103067</v>
      </c>
      <c r="BH111" s="54">
        <v>235153575</v>
      </c>
      <c r="BI111" s="54">
        <f t="shared" si="72"/>
        <v>21781.546406076326</v>
      </c>
      <c r="BJ111" s="174">
        <f t="shared" si="73"/>
        <v>0.001925791631404889</v>
      </c>
      <c r="BK111" s="55">
        <v>10796</v>
      </c>
      <c r="BL111" s="174">
        <f t="shared" si="74"/>
        <v>0.0016753239034550374</v>
      </c>
      <c r="BM111" s="55">
        <f t="shared" si="75"/>
        <v>114.95040615330024</v>
      </c>
      <c r="BN111" s="174">
        <f t="shared" si="76"/>
        <v>0.0015695607865297198</v>
      </c>
      <c r="BO111" s="55">
        <f t="shared" si="77"/>
        <v>93.14985928745182</v>
      </c>
      <c r="BP111" s="174">
        <f t="shared" si="78"/>
        <v>0</v>
      </c>
      <c r="BQ111" s="55">
        <f t="shared" si="79"/>
        <v>0</v>
      </c>
      <c r="BR111" s="174">
        <f t="shared" si="80"/>
        <v>0.0036718718476374933</v>
      </c>
      <c r="BS111" s="55">
        <f t="shared" si="81"/>
        <v>217.91723446737103</v>
      </c>
      <c r="BT111" s="174">
        <f t="shared" si="82"/>
        <v>0</v>
      </c>
      <c r="BU111" s="55">
        <f t="shared" si="83"/>
        <v>0</v>
      </c>
      <c r="BV111" s="174">
        <f t="shared" si="84"/>
        <v>0.0011695605793823178</v>
      </c>
      <c r="BW111" s="174">
        <f t="shared" si="85"/>
        <v>0.0016849846028067536</v>
      </c>
      <c r="BX111" s="55">
        <f t="shared" si="86"/>
        <v>69.41075766711036</v>
      </c>
    </row>
    <row r="112" spans="1:76" ht="12">
      <c r="A112" s="11"/>
      <c r="B112" s="26" t="s">
        <v>844</v>
      </c>
      <c r="C112" s="34">
        <v>73032</v>
      </c>
      <c r="D112" s="49" t="s">
        <v>608</v>
      </c>
      <c r="E112" s="112">
        <v>544</v>
      </c>
      <c r="F112" s="113">
        <v>434</v>
      </c>
      <c r="G112" s="113">
        <v>380</v>
      </c>
      <c r="H112" s="113">
        <v>237</v>
      </c>
      <c r="I112" s="113">
        <v>159</v>
      </c>
      <c r="J112" s="114">
        <v>79</v>
      </c>
      <c r="K112" s="113"/>
      <c r="L112" s="112">
        <v>1833</v>
      </c>
      <c r="M112" s="113">
        <v>1289</v>
      </c>
      <c r="N112" s="113">
        <v>855</v>
      </c>
      <c r="O112" s="113">
        <v>475</v>
      </c>
      <c r="P112" s="113">
        <v>238</v>
      </c>
      <c r="Q112" s="114">
        <v>79</v>
      </c>
      <c r="R112" s="114"/>
      <c r="S112" s="121">
        <v>0.1900860727989215</v>
      </c>
      <c r="T112" s="121">
        <v>0.1336720937467593</v>
      </c>
      <c r="U112" s="121">
        <v>0.08866535310587992</v>
      </c>
      <c r="V112" s="121">
        <v>0.04925852950326662</v>
      </c>
      <c r="W112" s="121">
        <v>0.024681115835320958</v>
      </c>
      <c r="X112" s="121">
        <v>0.008192471222648554</v>
      </c>
      <c r="Y112" s="128"/>
      <c r="Z112" s="187">
        <v>9643</v>
      </c>
      <c r="AA112" s="187">
        <v>1</v>
      </c>
      <c r="AB112" s="57">
        <v>138</v>
      </c>
      <c r="AC112" s="53"/>
      <c r="AD112" s="53">
        <v>60</v>
      </c>
      <c r="AE112" s="55">
        <f t="shared" si="94"/>
        <v>60</v>
      </c>
      <c r="AF112" s="53">
        <v>36</v>
      </c>
      <c r="AG112" s="53"/>
      <c r="AH112" s="55">
        <f>SUM(AF112:AG112)</f>
        <v>36</v>
      </c>
      <c r="AI112" s="86">
        <f t="shared" si="95"/>
        <v>96</v>
      </c>
      <c r="AJ112" s="101">
        <f t="shared" si="96"/>
        <v>0</v>
      </c>
      <c r="AK112" s="102">
        <f t="shared" si="97"/>
        <v>0.625</v>
      </c>
      <c r="AL112" s="67">
        <f t="shared" si="98"/>
        <v>0.625</v>
      </c>
      <c r="AM112" s="101">
        <f t="shared" si="99"/>
        <v>0.375</v>
      </c>
      <c r="AN112" s="102">
        <f t="shared" si="100"/>
        <v>0</v>
      </c>
      <c r="AO112" s="67">
        <f t="shared" si="101"/>
        <v>0.375</v>
      </c>
      <c r="AP112" s="62">
        <f t="shared" si="102"/>
        <v>1</v>
      </c>
      <c r="AQ112" s="62">
        <f t="shared" si="62"/>
        <v>0.6956521739130435</v>
      </c>
      <c r="AR112" s="67">
        <f t="shared" si="63"/>
        <v>0.16140350877192983</v>
      </c>
      <c r="AS112" s="67">
        <f t="shared" si="64"/>
        <v>0.11228070175438597</v>
      </c>
      <c r="AT112" s="62"/>
      <c r="AU112" s="54" t="s">
        <v>476</v>
      </c>
      <c r="AV112" s="54" t="s">
        <v>486</v>
      </c>
      <c r="AW112" s="55" t="s">
        <v>485</v>
      </c>
      <c r="AX112" s="54" t="s">
        <v>485</v>
      </c>
      <c r="AY112" s="54" t="s">
        <v>1011</v>
      </c>
      <c r="AZ112" s="54"/>
      <c r="BA112" s="55">
        <f t="shared" si="65"/>
        <v>-17.312309999999997</v>
      </c>
      <c r="BB112" s="55">
        <f t="shared" si="66"/>
        <v>24.687690000000003</v>
      </c>
      <c r="BC112" s="55">
        <f t="shared" si="67"/>
        <v>120.68769</v>
      </c>
      <c r="BD112" s="67">
        <f t="shared" si="68"/>
        <v>0.14115519298245616</v>
      </c>
      <c r="BE112" s="62">
        <f t="shared" si="69"/>
        <v>0.2540793473684211</v>
      </c>
      <c r="BF112" s="62">
        <f t="shared" si="70"/>
        <v>0.5070911344537815</v>
      </c>
      <c r="BG112" s="67">
        <f t="shared" si="71"/>
        <v>0.012515575028518097</v>
      </c>
      <c r="BH112" s="54">
        <v>175311520</v>
      </c>
      <c r="BI112" s="54">
        <f t="shared" si="72"/>
        <v>18246.41132389675</v>
      </c>
      <c r="BJ112" s="174">
        <f t="shared" si="73"/>
        <v>0.001435714758344077</v>
      </c>
      <c r="BK112" s="55">
        <v>9608</v>
      </c>
      <c r="BL112" s="174">
        <f t="shared" si="74"/>
        <v>0.0014909699948495738</v>
      </c>
      <c r="BM112" s="55">
        <f t="shared" si="75"/>
        <v>96.29400747859641</v>
      </c>
      <c r="BN112" s="174">
        <f t="shared" si="76"/>
        <v>0.0013266114669546916</v>
      </c>
      <c r="BO112" s="55">
        <f t="shared" si="77"/>
        <v>89.11675896593351</v>
      </c>
      <c r="BP112" s="174">
        <f t="shared" si="78"/>
        <v>0.0020868355457654628</v>
      </c>
      <c r="BQ112" s="55">
        <f t="shared" si="79"/>
        <v>140.18574764805246</v>
      </c>
      <c r="BR112" s="174">
        <f t="shared" si="80"/>
        <v>0</v>
      </c>
      <c r="BS112" s="55">
        <f t="shared" si="81"/>
        <v>0</v>
      </c>
      <c r="BT112" s="174">
        <f t="shared" si="82"/>
        <v>0.0016772426131439913</v>
      </c>
      <c r="BU112" s="55">
        <f t="shared" si="83"/>
        <v>112.6708380005662</v>
      </c>
      <c r="BV112" s="174">
        <f t="shared" si="84"/>
        <v>0.0012338221496780496</v>
      </c>
      <c r="BW112" s="174">
        <f t="shared" si="85"/>
        <v>0.0014886217613252887</v>
      </c>
      <c r="BX112" s="55">
        <f t="shared" si="86"/>
        <v>82.88352231124202</v>
      </c>
    </row>
    <row r="113" spans="1:76" ht="12">
      <c r="A113" s="11"/>
      <c r="B113" s="26" t="s">
        <v>841</v>
      </c>
      <c r="C113" s="34">
        <v>24043</v>
      </c>
      <c r="D113" s="49" t="s">
        <v>609</v>
      </c>
      <c r="E113" s="112">
        <v>562</v>
      </c>
      <c r="F113" s="113">
        <v>417</v>
      </c>
      <c r="G113" s="113">
        <v>340</v>
      </c>
      <c r="H113" s="113">
        <v>253</v>
      </c>
      <c r="I113" s="113">
        <v>183</v>
      </c>
      <c r="J113" s="114">
        <v>96</v>
      </c>
      <c r="K113" s="113"/>
      <c r="L113" s="112">
        <v>1851</v>
      </c>
      <c r="M113" s="113">
        <v>1289</v>
      </c>
      <c r="N113" s="113">
        <v>872</v>
      </c>
      <c r="O113" s="113">
        <v>532</v>
      </c>
      <c r="P113" s="113">
        <v>279</v>
      </c>
      <c r="Q113" s="114">
        <v>96</v>
      </c>
      <c r="R113" s="114"/>
      <c r="S113" s="121">
        <v>0.18631102164066432</v>
      </c>
      <c r="T113" s="121">
        <v>0.12974333165576246</v>
      </c>
      <c r="U113" s="121">
        <v>0.08777050830397584</v>
      </c>
      <c r="V113" s="121">
        <v>0.053548062405636636</v>
      </c>
      <c r="W113" s="121">
        <v>0.028082536487166583</v>
      </c>
      <c r="X113" s="121">
        <v>0.009662808253648717</v>
      </c>
      <c r="Y113" s="128"/>
      <c r="Z113" s="187">
        <v>9935</v>
      </c>
      <c r="AA113" s="187">
        <v>1</v>
      </c>
      <c r="AB113" s="57">
        <v>134</v>
      </c>
      <c r="AC113" s="53"/>
      <c r="AD113" s="53">
        <v>98</v>
      </c>
      <c r="AE113" s="55">
        <f t="shared" si="94"/>
        <v>98</v>
      </c>
      <c r="AF113" s="53"/>
      <c r="AG113" s="53"/>
      <c r="AH113" s="55"/>
      <c r="AI113" s="86">
        <f t="shared" si="95"/>
        <v>98</v>
      </c>
      <c r="AJ113" s="101">
        <f t="shared" si="96"/>
        <v>0</v>
      </c>
      <c r="AK113" s="102">
        <f t="shared" si="97"/>
        <v>1</v>
      </c>
      <c r="AL113" s="67">
        <f t="shared" si="98"/>
        <v>1</v>
      </c>
      <c r="AM113" s="101">
        <f t="shared" si="99"/>
        <v>0</v>
      </c>
      <c r="AN113" s="102">
        <f t="shared" si="100"/>
        <v>0</v>
      </c>
      <c r="AO113" s="67">
        <f t="shared" si="101"/>
        <v>0</v>
      </c>
      <c r="AP113" s="62">
        <f t="shared" si="102"/>
        <v>1</v>
      </c>
      <c r="AQ113" s="62">
        <f t="shared" si="62"/>
        <v>0.7313432835820896</v>
      </c>
      <c r="AR113" s="67">
        <f t="shared" si="63"/>
        <v>0.1536697247706422</v>
      </c>
      <c r="AS113" s="67">
        <f t="shared" si="64"/>
        <v>0.11238532110091744</v>
      </c>
      <c r="AT113" s="62"/>
      <c r="AU113" s="54" t="s">
        <v>417</v>
      </c>
      <c r="AV113" s="54" t="s">
        <v>417</v>
      </c>
      <c r="AW113" s="55" t="s">
        <v>417</v>
      </c>
      <c r="AX113" s="54" t="s">
        <v>418</v>
      </c>
      <c r="AY113" s="54" t="s">
        <v>181</v>
      </c>
      <c r="AZ113" s="54"/>
      <c r="BA113" s="55">
        <f t="shared" si="65"/>
        <v>-1.4916800000000023</v>
      </c>
      <c r="BB113" s="55">
        <f t="shared" si="66"/>
        <v>34.50832</v>
      </c>
      <c r="BC113" s="55">
        <f t="shared" si="67"/>
        <v>132.50832</v>
      </c>
      <c r="BD113" s="67">
        <f t="shared" si="68"/>
        <v>0.15195908256880733</v>
      </c>
      <c r="BE113" s="62">
        <f t="shared" si="69"/>
        <v>0.2490757894736842</v>
      </c>
      <c r="BF113" s="62">
        <f t="shared" si="70"/>
        <v>0.47494021505376344</v>
      </c>
      <c r="BG113" s="67">
        <f t="shared" si="71"/>
        <v>0.013337525918470055</v>
      </c>
      <c r="BH113" s="54">
        <v>221008362</v>
      </c>
      <c r="BI113" s="54">
        <f t="shared" si="72"/>
        <v>22182.91297801867</v>
      </c>
      <c r="BJ113" s="174">
        <f t="shared" si="73"/>
        <v>0.0018099493235860958</v>
      </c>
      <c r="BK113" s="55">
        <v>9963</v>
      </c>
      <c r="BL113" s="174">
        <f t="shared" si="74"/>
        <v>0.0015460589153503648</v>
      </c>
      <c r="BM113" s="55">
        <f t="shared" si="75"/>
        <v>117.06858681875836</v>
      </c>
      <c r="BN113" s="174">
        <f t="shared" si="76"/>
        <v>0.0014565450443114927</v>
      </c>
      <c r="BO113" s="55">
        <f t="shared" si="77"/>
        <v>94.96943446624222</v>
      </c>
      <c r="BP113" s="174">
        <f t="shared" si="78"/>
        <v>0</v>
      </c>
      <c r="BQ113" s="55">
        <f t="shared" si="79"/>
        <v>0</v>
      </c>
      <c r="BR113" s="174">
        <f t="shared" si="80"/>
        <v>0</v>
      </c>
      <c r="BS113" s="55">
        <f t="shared" si="81"/>
        <v>0</v>
      </c>
      <c r="BT113" s="174">
        <f t="shared" si="82"/>
        <v>0.0027394962681351856</v>
      </c>
      <c r="BU113" s="55">
        <f t="shared" si="83"/>
        <v>178.62023033428463</v>
      </c>
      <c r="BV113" s="174">
        <f t="shared" si="84"/>
        <v>0.0012595267777963423</v>
      </c>
      <c r="BW113" s="174">
        <f t="shared" si="85"/>
        <v>0.0015336987658163168</v>
      </c>
      <c r="BX113" s="55">
        <f t="shared" si="86"/>
        <v>82.12347860408914</v>
      </c>
    </row>
    <row r="114" spans="1:76" ht="12">
      <c r="A114" s="11"/>
      <c r="B114" s="26" t="s">
        <v>842</v>
      </c>
      <c r="C114" s="34">
        <v>36006</v>
      </c>
      <c r="D114" s="49" t="s">
        <v>610</v>
      </c>
      <c r="E114" s="112">
        <v>546</v>
      </c>
      <c r="F114" s="113">
        <v>437</v>
      </c>
      <c r="G114" s="113">
        <v>379</v>
      </c>
      <c r="H114" s="113">
        <v>301</v>
      </c>
      <c r="I114" s="113">
        <v>216</v>
      </c>
      <c r="J114" s="114">
        <v>94</v>
      </c>
      <c r="K114" s="113"/>
      <c r="L114" s="112">
        <v>1973</v>
      </c>
      <c r="M114" s="113">
        <v>1427</v>
      </c>
      <c r="N114" s="113">
        <v>990</v>
      </c>
      <c r="O114" s="113">
        <v>611</v>
      </c>
      <c r="P114" s="113">
        <v>310</v>
      </c>
      <c r="Q114" s="114">
        <v>94</v>
      </c>
      <c r="R114" s="114"/>
      <c r="S114" s="121">
        <v>0.19698482428115016</v>
      </c>
      <c r="T114" s="121">
        <v>0.1424720447284345</v>
      </c>
      <c r="U114" s="121">
        <v>0.09884185303514377</v>
      </c>
      <c r="V114" s="121">
        <v>0.06100239616613418</v>
      </c>
      <c r="W114" s="121">
        <v>0.030950479233226837</v>
      </c>
      <c r="X114" s="121">
        <v>0.009384984025559106</v>
      </c>
      <c r="Y114" s="128"/>
      <c r="Z114" s="187">
        <v>10016</v>
      </c>
      <c r="AA114" s="187">
        <v>1</v>
      </c>
      <c r="AB114" s="20">
        <v>160</v>
      </c>
      <c r="AC114" s="53">
        <v>139</v>
      </c>
      <c r="AD114" s="53"/>
      <c r="AE114" s="55">
        <f t="shared" si="94"/>
        <v>139</v>
      </c>
      <c r="AF114" s="53"/>
      <c r="AG114" s="53"/>
      <c r="AH114" s="55"/>
      <c r="AI114" s="86">
        <f t="shared" si="95"/>
        <v>139</v>
      </c>
      <c r="AJ114" s="101">
        <f t="shared" si="96"/>
        <v>1</v>
      </c>
      <c r="AK114" s="102">
        <f t="shared" si="97"/>
        <v>0</v>
      </c>
      <c r="AL114" s="67">
        <f t="shared" si="98"/>
        <v>1</v>
      </c>
      <c r="AM114" s="101">
        <f t="shared" si="99"/>
        <v>0</v>
      </c>
      <c r="AN114" s="102">
        <f t="shared" si="100"/>
        <v>0</v>
      </c>
      <c r="AO114" s="67">
        <f t="shared" si="101"/>
        <v>0</v>
      </c>
      <c r="AP114" s="62">
        <f t="shared" si="102"/>
        <v>1</v>
      </c>
      <c r="AQ114" s="62">
        <f t="shared" si="62"/>
        <v>0.86875</v>
      </c>
      <c r="AR114" s="67">
        <f t="shared" si="63"/>
        <v>0.16161616161616163</v>
      </c>
      <c r="AS114" s="67">
        <f t="shared" si="64"/>
        <v>0.1404040404040404</v>
      </c>
      <c r="AT114" s="62"/>
      <c r="AU114" s="54" t="s">
        <v>446</v>
      </c>
      <c r="AV114" s="54" t="s">
        <v>446</v>
      </c>
      <c r="AW114" s="55" t="s">
        <v>446</v>
      </c>
      <c r="AX114" s="54" t="s">
        <v>445</v>
      </c>
      <c r="AY114" s="54" t="s">
        <v>1536</v>
      </c>
      <c r="AZ114" s="54"/>
      <c r="BA114" s="55">
        <f t="shared" si="65"/>
        <v>-12.509109999999993</v>
      </c>
      <c r="BB114" s="55">
        <f t="shared" si="66"/>
        <v>8.490890000000007</v>
      </c>
      <c r="BC114" s="55">
        <f t="shared" si="67"/>
        <v>147.49089</v>
      </c>
      <c r="BD114" s="67">
        <f t="shared" si="68"/>
        <v>0.14898069696969699</v>
      </c>
      <c r="BE114" s="62">
        <f t="shared" si="69"/>
        <v>0.24139261865793782</v>
      </c>
      <c r="BF114" s="62">
        <f t="shared" si="70"/>
        <v>0.47577706451612906</v>
      </c>
      <c r="BG114" s="67">
        <f t="shared" si="71"/>
        <v>0.014725528154952077</v>
      </c>
      <c r="BH114" s="54">
        <v>180979576</v>
      </c>
      <c r="BI114" s="54">
        <f t="shared" si="72"/>
        <v>17970.36798729024</v>
      </c>
      <c r="BJ114" s="174">
        <f t="shared" si="73"/>
        <v>0.0014821333373987832</v>
      </c>
      <c r="BK114" s="55">
        <v>10071</v>
      </c>
      <c r="BL114" s="174">
        <f t="shared" si="74"/>
        <v>0.0015628183615872251</v>
      </c>
      <c r="BM114" s="55">
        <f t="shared" si="75"/>
        <v>94.83721037763489</v>
      </c>
      <c r="BN114" s="174">
        <f t="shared" si="76"/>
        <v>0.001621234990456384</v>
      </c>
      <c r="BO114" s="55">
        <f t="shared" si="77"/>
        <v>104.85266080389701</v>
      </c>
      <c r="BP114" s="174">
        <f t="shared" si="78"/>
        <v>0</v>
      </c>
      <c r="BQ114" s="55">
        <f t="shared" si="79"/>
        <v>0</v>
      </c>
      <c r="BR114" s="174">
        <f t="shared" si="80"/>
        <v>0.005608683371666061</v>
      </c>
      <c r="BS114" s="55">
        <f t="shared" si="81"/>
        <v>362.7391331840245</v>
      </c>
      <c r="BT114" s="174">
        <f t="shared" si="82"/>
        <v>0</v>
      </c>
      <c r="BU114" s="55">
        <f t="shared" si="83"/>
        <v>0</v>
      </c>
      <c r="BV114" s="174">
        <f t="shared" si="84"/>
        <v>0.0017864716542213427</v>
      </c>
      <c r="BW114" s="174">
        <f t="shared" si="85"/>
        <v>0.0015462030033634856</v>
      </c>
      <c r="BX114" s="55">
        <f t="shared" si="86"/>
        <v>115.53926944490445</v>
      </c>
    </row>
    <row r="115" spans="1:76" ht="12">
      <c r="A115" s="11"/>
      <c r="B115" s="26" t="s">
        <v>840</v>
      </c>
      <c r="C115" s="34">
        <v>13014</v>
      </c>
      <c r="D115" s="49" t="s">
        <v>611</v>
      </c>
      <c r="E115" s="112">
        <v>1158</v>
      </c>
      <c r="F115" s="113">
        <v>967</v>
      </c>
      <c r="G115" s="113">
        <v>737</v>
      </c>
      <c r="H115" s="113">
        <v>490</v>
      </c>
      <c r="I115" s="113">
        <v>296</v>
      </c>
      <c r="J115" s="114">
        <v>101</v>
      </c>
      <c r="K115" s="113"/>
      <c r="L115" s="112">
        <v>3749</v>
      </c>
      <c r="M115" s="113">
        <v>2591</v>
      </c>
      <c r="N115" s="113">
        <v>1624</v>
      </c>
      <c r="O115" s="113">
        <v>887</v>
      </c>
      <c r="P115" s="113">
        <v>397</v>
      </c>
      <c r="Q115" s="114">
        <v>101</v>
      </c>
      <c r="R115" s="114"/>
      <c r="S115" s="121">
        <v>0.1769815418023887</v>
      </c>
      <c r="T115" s="121">
        <v>0.12231506396638814</v>
      </c>
      <c r="U115" s="121">
        <v>0.07666525043667091</v>
      </c>
      <c r="V115" s="121">
        <v>0.041873200207713734</v>
      </c>
      <c r="W115" s="121">
        <v>0.018741443610442336</v>
      </c>
      <c r="X115" s="121">
        <v>0.00476797431902941</v>
      </c>
      <c r="Y115" s="128"/>
      <c r="Z115" s="187">
        <v>21183</v>
      </c>
      <c r="AA115" s="187">
        <v>2</v>
      </c>
      <c r="AB115" s="58">
        <v>224</v>
      </c>
      <c r="AC115" s="53">
        <v>150</v>
      </c>
      <c r="AD115" s="53"/>
      <c r="AE115" s="55">
        <f t="shared" si="94"/>
        <v>150</v>
      </c>
      <c r="AF115" s="53"/>
      <c r="AG115" s="53"/>
      <c r="AH115" s="55"/>
      <c r="AI115" s="86">
        <f t="shared" si="95"/>
        <v>150</v>
      </c>
      <c r="AJ115" s="101">
        <f t="shared" si="96"/>
        <v>1</v>
      </c>
      <c r="AK115" s="102">
        <f t="shared" si="97"/>
        <v>0</v>
      </c>
      <c r="AL115" s="67">
        <f t="shared" si="98"/>
        <v>1</v>
      </c>
      <c r="AM115" s="101">
        <f t="shared" si="99"/>
        <v>0</v>
      </c>
      <c r="AN115" s="102">
        <f t="shared" si="100"/>
        <v>0</v>
      </c>
      <c r="AO115" s="67">
        <f t="shared" si="101"/>
        <v>0</v>
      </c>
      <c r="AP115" s="62">
        <f t="shared" si="102"/>
        <v>1</v>
      </c>
      <c r="AQ115" s="62">
        <f t="shared" si="62"/>
        <v>0.6696428571428571</v>
      </c>
      <c r="AR115" s="67">
        <f t="shared" si="63"/>
        <v>0.13793103448275862</v>
      </c>
      <c r="AS115" s="67">
        <f t="shared" si="64"/>
        <v>0.09236453201970443</v>
      </c>
      <c r="AT115" s="62"/>
      <c r="AU115" s="54" t="s">
        <v>2175</v>
      </c>
      <c r="AV115" s="54" t="s">
        <v>2175</v>
      </c>
      <c r="AW115" s="55" t="s">
        <v>372</v>
      </c>
      <c r="AX115" s="54" t="s">
        <v>372</v>
      </c>
      <c r="AY115" s="54" t="s">
        <v>372</v>
      </c>
      <c r="AZ115" s="54"/>
      <c r="BA115" s="55">
        <f t="shared" si="65"/>
        <v>-4.20329000000001</v>
      </c>
      <c r="BB115" s="55">
        <f t="shared" si="66"/>
        <v>69.79670999999999</v>
      </c>
      <c r="BC115" s="55">
        <f t="shared" si="67"/>
        <v>219.79671</v>
      </c>
      <c r="BD115" s="67">
        <f t="shared" si="68"/>
        <v>0.13534280172413793</v>
      </c>
      <c r="BE115" s="62">
        <f t="shared" si="69"/>
        <v>0.24779786922209696</v>
      </c>
      <c r="BF115" s="62">
        <f t="shared" si="70"/>
        <v>0.5536441057934508</v>
      </c>
      <c r="BG115" s="67">
        <f t="shared" si="71"/>
        <v>0.01037608978898173</v>
      </c>
      <c r="BH115" s="54">
        <v>367850534</v>
      </c>
      <c r="BI115" s="54">
        <f t="shared" si="72"/>
        <v>17452.698866062532</v>
      </c>
      <c r="BJ115" s="174">
        <f t="shared" si="73"/>
        <v>0.0030125141834863433</v>
      </c>
      <c r="BK115" s="55">
        <v>21077</v>
      </c>
      <c r="BL115" s="174">
        <f t="shared" si="74"/>
        <v>0.0032707300771694908</v>
      </c>
      <c r="BM115" s="55">
        <f t="shared" si="75"/>
        <v>92.10525211219482</v>
      </c>
      <c r="BN115" s="174">
        <f t="shared" si="76"/>
        <v>0.0024160279800277467</v>
      </c>
      <c r="BO115" s="55">
        <f t="shared" si="77"/>
        <v>73.88262150373251</v>
      </c>
      <c r="BP115" s="174">
        <f t="shared" si="78"/>
        <v>0</v>
      </c>
      <c r="BQ115" s="55">
        <f t="shared" si="79"/>
        <v>0</v>
      </c>
      <c r="BR115" s="174">
        <f t="shared" si="80"/>
        <v>0.006052536012589275</v>
      </c>
      <c r="BS115" s="55">
        <f t="shared" si="81"/>
        <v>185.08776845817331</v>
      </c>
      <c r="BT115" s="174">
        <f t="shared" si="82"/>
        <v>0</v>
      </c>
      <c r="BU115" s="55">
        <f t="shared" si="83"/>
        <v>0</v>
      </c>
      <c r="BV115" s="174">
        <f t="shared" si="84"/>
        <v>0.0019278471088719524</v>
      </c>
      <c r="BW115" s="174">
        <f t="shared" si="85"/>
        <v>0.0032700896785392087</v>
      </c>
      <c r="BX115" s="55">
        <f t="shared" si="86"/>
        <v>58.9539522883405</v>
      </c>
    </row>
    <row r="116" spans="1:76" ht="12">
      <c r="A116" s="11"/>
      <c r="B116" s="26" t="s">
        <v>843</v>
      </c>
      <c r="C116" s="34">
        <v>45062</v>
      </c>
      <c r="D116" s="49" t="s">
        <v>612</v>
      </c>
      <c r="E116" s="112">
        <v>130</v>
      </c>
      <c r="F116" s="113">
        <v>108</v>
      </c>
      <c r="G116" s="113">
        <v>82</v>
      </c>
      <c r="H116" s="113">
        <v>74</v>
      </c>
      <c r="I116" s="113">
        <v>70</v>
      </c>
      <c r="J116" s="114">
        <v>55</v>
      </c>
      <c r="K116" s="113"/>
      <c r="L116" s="112">
        <v>519</v>
      </c>
      <c r="M116" s="113">
        <v>389</v>
      </c>
      <c r="N116" s="113">
        <v>281</v>
      </c>
      <c r="O116" s="113">
        <v>199</v>
      </c>
      <c r="P116" s="113">
        <v>125</v>
      </c>
      <c r="Q116" s="114">
        <v>55</v>
      </c>
      <c r="R116" s="114"/>
      <c r="S116" s="121">
        <v>0.2595</v>
      </c>
      <c r="T116" s="121">
        <v>0.1945</v>
      </c>
      <c r="U116" s="121">
        <v>0.1405</v>
      </c>
      <c r="V116" s="121">
        <v>0.0995</v>
      </c>
      <c r="W116" s="121">
        <v>0.0625</v>
      </c>
      <c r="X116" s="121">
        <v>0.0275</v>
      </c>
      <c r="Y116" s="128"/>
      <c r="Z116" s="187">
        <v>2000</v>
      </c>
      <c r="AA116" s="187">
        <v>1</v>
      </c>
      <c r="AB116" s="57">
        <v>72</v>
      </c>
      <c r="AC116" s="53"/>
      <c r="AD116" s="53"/>
      <c r="AE116" s="55">
        <f t="shared" si="94"/>
        <v>0</v>
      </c>
      <c r="AF116" s="53">
        <v>123</v>
      </c>
      <c r="AG116" s="53"/>
      <c r="AH116" s="55">
        <f>SUM(AF116:AG116)</f>
        <v>123</v>
      </c>
      <c r="AI116" s="86">
        <f t="shared" si="95"/>
        <v>123</v>
      </c>
      <c r="AJ116" s="101">
        <f t="shared" si="96"/>
        <v>0</v>
      </c>
      <c r="AK116" s="102">
        <f t="shared" si="97"/>
        <v>0</v>
      </c>
      <c r="AL116" s="67">
        <f t="shared" si="98"/>
        <v>0</v>
      </c>
      <c r="AM116" s="101">
        <f t="shared" si="99"/>
        <v>1</v>
      </c>
      <c r="AN116" s="102">
        <f t="shared" si="100"/>
        <v>0</v>
      </c>
      <c r="AO116" s="67">
        <f t="shared" si="101"/>
        <v>1</v>
      </c>
      <c r="AP116" s="62">
        <f t="shared" si="102"/>
        <v>1</v>
      </c>
      <c r="AQ116" s="62">
        <f t="shared" si="62"/>
        <v>1.7083333333333333</v>
      </c>
      <c r="AR116" s="67">
        <f t="shared" si="63"/>
        <v>0.25622775800711745</v>
      </c>
      <c r="AS116" s="67">
        <f t="shared" si="64"/>
        <v>0.4377224199288256</v>
      </c>
      <c r="AT116" s="62"/>
      <c r="AU116" s="54" t="s">
        <v>464</v>
      </c>
      <c r="AV116" s="54" t="s">
        <v>466</v>
      </c>
      <c r="AW116" s="55" t="s">
        <v>466</v>
      </c>
      <c r="AX116" s="54" t="s">
        <v>466</v>
      </c>
      <c r="AY116" s="54" t="s">
        <v>1182</v>
      </c>
      <c r="AZ116" s="54"/>
      <c r="BA116" s="55">
        <f t="shared" si="65"/>
        <v>-21.49272</v>
      </c>
      <c r="BB116" s="55">
        <f t="shared" si="66"/>
        <v>-72.49271999999999</v>
      </c>
      <c r="BC116" s="55">
        <f t="shared" si="67"/>
        <v>50.50728</v>
      </c>
      <c r="BD116" s="67">
        <f t="shared" si="68"/>
        <v>0.1797412099644128</v>
      </c>
      <c r="BE116" s="62">
        <f t="shared" si="69"/>
        <v>0.2538054271356784</v>
      </c>
      <c r="BF116" s="62">
        <f t="shared" si="70"/>
        <v>0.40405824</v>
      </c>
      <c r="BG116" s="67">
        <f t="shared" si="71"/>
        <v>0.02525364</v>
      </c>
      <c r="BH116" s="54">
        <v>41842267</v>
      </c>
      <c r="BI116" s="54">
        <f t="shared" si="72"/>
        <v>20510.915196078433</v>
      </c>
      <c r="BJ116" s="174">
        <f t="shared" si="73"/>
        <v>0.0003426674998566743</v>
      </c>
      <c r="BK116" s="55">
        <v>2040</v>
      </c>
      <c r="BL116" s="174">
        <f t="shared" si="74"/>
        <v>0.00031656731780736166</v>
      </c>
      <c r="BM116" s="55">
        <f t="shared" si="75"/>
        <v>108.24474940435739</v>
      </c>
      <c r="BN116" s="174">
        <f t="shared" si="76"/>
        <v>0.000555181202098502</v>
      </c>
      <c r="BO116" s="55">
        <f t="shared" si="77"/>
        <v>179.8177505839242</v>
      </c>
      <c r="BP116" s="174">
        <f t="shared" si="78"/>
        <v>0.007130021448031998</v>
      </c>
      <c r="BQ116" s="55">
        <f t="shared" si="79"/>
        <v>2309.3440728073733</v>
      </c>
      <c r="BR116" s="174">
        <f t="shared" si="80"/>
        <v>0</v>
      </c>
      <c r="BS116" s="55">
        <f t="shared" si="81"/>
        <v>0</v>
      </c>
      <c r="BT116" s="174">
        <f t="shared" si="82"/>
        <v>0</v>
      </c>
      <c r="BU116" s="55">
        <f t="shared" si="83"/>
        <v>0</v>
      </c>
      <c r="BV116" s="174">
        <f t="shared" si="84"/>
        <v>0.001580834629275001</v>
      </c>
      <c r="BW116" s="174">
        <f t="shared" si="85"/>
        <v>0.0003087466061029324</v>
      </c>
      <c r="BX116" s="55">
        <f t="shared" si="86"/>
        <v>512.0168442428059</v>
      </c>
    </row>
    <row r="117" spans="1:76" ht="12">
      <c r="A117" s="11"/>
      <c r="B117" s="26" t="s">
        <v>844</v>
      </c>
      <c r="C117" s="34">
        <v>72039</v>
      </c>
      <c r="D117" s="49" t="s">
        <v>613</v>
      </c>
      <c r="E117" s="112">
        <v>1616</v>
      </c>
      <c r="F117" s="113">
        <v>1133</v>
      </c>
      <c r="G117" s="113">
        <v>1015</v>
      </c>
      <c r="H117" s="113">
        <v>751</v>
      </c>
      <c r="I117" s="113">
        <v>402</v>
      </c>
      <c r="J117" s="114">
        <v>129</v>
      </c>
      <c r="K117" s="113"/>
      <c r="L117" s="112">
        <v>5046</v>
      </c>
      <c r="M117" s="113">
        <v>3430</v>
      </c>
      <c r="N117" s="113">
        <v>2297</v>
      </c>
      <c r="O117" s="113">
        <v>1282</v>
      </c>
      <c r="P117" s="113">
        <v>531</v>
      </c>
      <c r="Q117" s="114">
        <v>129</v>
      </c>
      <c r="R117" s="114"/>
      <c r="S117" s="121">
        <v>0.16494508368200836</v>
      </c>
      <c r="T117" s="121">
        <v>0.11212081589958159</v>
      </c>
      <c r="U117" s="121">
        <v>0.07508498953974896</v>
      </c>
      <c r="V117" s="121">
        <v>0.04190638075313807</v>
      </c>
      <c r="W117" s="121">
        <v>0.017357479079497907</v>
      </c>
      <c r="X117" s="121">
        <v>0.0042167887029288705</v>
      </c>
      <c r="Y117" s="128"/>
      <c r="Z117" s="187">
        <v>30592</v>
      </c>
      <c r="AA117" s="187">
        <v>2</v>
      </c>
      <c r="AB117" s="57">
        <v>342</v>
      </c>
      <c r="AC117" s="53">
        <v>110</v>
      </c>
      <c r="AD117" s="53"/>
      <c r="AE117" s="55">
        <f t="shared" si="94"/>
        <v>110</v>
      </c>
      <c r="AF117" s="53"/>
      <c r="AG117" s="53">
        <v>66</v>
      </c>
      <c r="AH117" s="55">
        <f>SUM(AF117:AG117)</f>
        <v>66</v>
      </c>
      <c r="AI117" s="86">
        <f t="shared" si="95"/>
        <v>176</v>
      </c>
      <c r="AJ117" s="101">
        <f t="shared" si="96"/>
        <v>0.625</v>
      </c>
      <c r="AK117" s="102">
        <f t="shared" si="97"/>
        <v>0</v>
      </c>
      <c r="AL117" s="67">
        <f t="shared" si="98"/>
        <v>0.625</v>
      </c>
      <c r="AM117" s="101">
        <f t="shared" si="99"/>
        <v>0</v>
      </c>
      <c r="AN117" s="102">
        <f t="shared" si="100"/>
        <v>0.375</v>
      </c>
      <c r="AO117" s="67">
        <f t="shared" si="101"/>
        <v>0.375</v>
      </c>
      <c r="AP117" s="62">
        <f t="shared" si="102"/>
        <v>1</v>
      </c>
      <c r="AQ117" s="62">
        <f t="shared" si="62"/>
        <v>0.5146198830409356</v>
      </c>
      <c r="AR117" s="67">
        <f t="shared" si="63"/>
        <v>0.14888985633434915</v>
      </c>
      <c r="AS117" s="67">
        <f t="shared" si="64"/>
        <v>0.07662168045276448</v>
      </c>
      <c r="AT117" s="62"/>
      <c r="AU117" s="54" t="s">
        <v>476</v>
      </c>
      <c r="AV117" s="54" t="s">
        <v>476</v>
      </c>
      <c r="AW117" s="55" t="s">
        <v>476</v>
      </c>
      <c r="AX117" s="54" t="s">
        <v>484</v>
      </c>
      <c r="AY117" s="54" t="s">
        <v>258</v>
      </c>
      <c r="AZ117" s="54"/>
      <c r="BA117" s="55">
        <f t="shared" si="65"/>
        <v>-36.32835000000006</v>
      </c>
      <c r="BB117" s="55">
        <f t="shared" si="66"/>
        <v>129.67164999999994</v>
      </c>
      <c r="BC117" s="55">
        <f t="shared" si="67"/>
        <v>305.67164999999994</v>
      </c>
      <c r="BD117" s="67">
        <f t="shared" si="68"/>
        <v>0.13307429255550715</v>
      </c>
      <c r="BE117" s="62">
        <f t="shared" si="69"/>
        <v>0.23843342433697343</v>
      </c>
      <c r="BF117" s="62">
        <f t="shared" si="70"/>
        <v>0.5756528248587569</v>
      </c>
      <c r="BG117" s="67">
        <f t="shared" si="71"/>
        <v>0.009991881864539746</v>
      </c>
      <c r="BH117" s="54">
        <v>505298400</v>
      </c>
      <c r="BI117" s="54">
        <f t="shared" si="72"/>
        <v>16477.4799452162</v>
      </c>
      <c r="BJ117" s="174">
        <f t="shared" si="73"/>
        <v>0.004138144317313824</v>
      </c>
      <c r="BK117" s="55">
        <v>30666</v>
      </c>
      <c r="BL117" s="174">
        <f t="shared" si="74"/>
        <v>0.004758751650921839</v>
      </c>
      <c r="BM117" s="55">
        <f t="shared" si="75"/>
        <v>86.95861059511701</v>
      </c>
      <c r="BN117" s="174">
        <f t="shared" si="76"/>
        <v>0.003359974128371841</v>
      </c>
      <c r="BO117" s="55">
        <f t="shared" si="77"/>
        <v>71.14688104296425</v>
      </c>
      <c r="BP117" s="174">
        <f t="shared" si="78"/>
        <v>0.003825865167236682</v>
      </c>
      <c r="BQ117" s="55">
        <f t="shared" si="79"/>
        <v>81.01204459919732</v>
      </c>
      <c r="BR117" s="174">
        <f t="shared" si="80"/>
        <v>0.004438526409232135</v>
      </c>
      <c r="BS117" s="55">
        <f t="shared" si="81"/>
        <v>93.98504225885709</v>
      </c>
      <c r="BT117" s="174">
        <f t="shared" si="82"/>
        <v>0</v>
      </c>
      <c r="BU117" s="55">
        <f t="shared" si="83"/>
        <v>0</v>
      </c>
      <c r="BV117" s="174">
        <f t="shared" si="84"/>
        <v>0.0022620072744097574</v>
      </c>
      <c r="BW117" s="174">
        <f t="shared" si="85"/>
        <v>0.0047225880869504544</v>
      </c>
      <c r="BX117" s="55">
        <f t="shared" si="86"/>
        <v>47.89761954171229</v>
      </c>
    </row>
    <row r="118" spans="1:76" ht="12">
      <c r="A118" s="11"/>
      <c r="B118" s="26" t="s">
        <v>842</v>
      </c>
      <c r="C118" s="34">
        <v>32006</v>
      </c>
      <c r="D118" s="49" t="s">
        <v>614</v>
      </c>
      <c r="E118" s="112">
        <v>447</v>
      </c>
      <c r="F118" s="113">
        <v>391</v>
      </c>
      <c r="G118" s="113">
        <v>319</v>
      </c>
      <c r="H118" s="113">
        <v>325</v>
      </c>
      <c r="I118" s="113">
        <v>230</v>
      </c>
      <c r="J118" s="114">
        <v>123</v>
      </c>
      <c r="K118" s="113"/>
      <c r="L118" s="112">
        <v>1835</v>
      </c>
      <c r="M118" s="113">
        <v>1388</v>
      </c>
      <c r="N118" s="113">
        <v>997</v>
      </c>
      <c r="O118" s="113">
        <v>678</v>
      </c>
      <c r="P118" s="113">
        <v>353</v>
      </c>
      <c r="Q118" s="114">
        <v>123</v>
      </c>
      <c r="R118" s="114"/>
      <c r="S118" s="121">
        <v>0.18282355285443858</v>
      </c>
      <c r="T118" s="121">
        <v>0.13828833316728106</v>
      </c>
      <c r="U118" s="121">
        <v>0.09933246986151241</v>
      </c>
      <c r="V118" s="121">
        <v>0.06755006476038657</v>
      </c>
      <c r="W118" s="121">
        <v>0.0351698714755405</v>
      </c>
      <c r="X118" s="121">
        <v>0.01225465776626482</v>
      </c>
      <c r="Y118" s="128"/>
      <c r="Z118" s="187">
        <v>10037</v>
      </c>
      <c r="AA118" s="187">
        <v>1</v>
      </c>
      <c r="AB118" s="20">
        <v>169</v>
      </c>
      <c r="AC118" s="53"/>
      <c r="AD118" s="53">
        <v>192</v>
      </c>
      <c r="AE118" s="55">
        <f t="shared" si="94"/>
        <v>192</v>
      </c>
      <c r="AF118" s="53"/>
      <c r="AG118" s="53"/>
      <c r="AH118" s="55"/>
      <c r="AI118" s="86">
        <f t="shared" si="95"/>
        <v>192</v>
      </c>
      <c r="AJ118" s="101">
        <f t="shared" si="96"/>
        <v>0</v>
      </c>
      <c r="AK118" s="102">
        <f t="shared" si="97"/>
        <v>1</v>
      </c>
      <c r="AL118" s="67">
        <f t="shared" si="98"/>
        <v>1</v>
      </c>
      <c r="AM118" s="101">
        <f t="shared" si="99"/>
        <v>0</v>
      </c>
      <c r="AN118" s="102">
        <f t="shared" si="100"/>
        <v>0</v>
      </c>
      <c r="AO118" s="67">
        <f t="shared" si="101"/>
        <v>0</v>
      </c>
      <c r="AP118" s="62">
        <f t="shared" si="102"/>
        <v>1</v>
      </c>
      <c r="AQ118" s="62">
        <f t="shared" si="62"/>
        <v>1.136094674556213</v>
      </c>
      <c r="AR118" s="67">
        <f t="shared" si="63"/>
        <v>0.16950852557673018</v>
      </c>
      <c r="AS118" s="67">
        <f t="shared" si="64"/>
        <v>0.19257773319959878</v>
      </c>
      <c r="AT118" s="62"/>
      <c r="AU118" s="54" t="s">
        <v>446</v>
      </c>
      <c r="AV118" s="54" t="s">
        <v>446</v>
      </c>
      <c r="AW118" s="55" t="s">
        <v>427</v>
      </c>
      <c r="AX118" s="54" t="s">
        <v>427</v>
      </c>
      <c r="AY118" s="54" t="s">
        <v>2231</v>
      </c>
      <c r="AZ118" s="54"/>
      <c r="BA118" s="55">
        <f t="shared" si="65"/>
        <v>-9.437200000000018</v>
      </c>
      <c r="BB118" s="55">
        <f t="shared" si="66"/>
        <v>-32.43720000000002</v>
      </c>
      <c r="BC118" s="55">
        <f t="shared" si="67"/>
        <v>159.56279999999998</v>
      </c>
      <c r="BD118" s="67">
        <f t="shared" si="68"/>
        <v>0.16004292878635906</v>
      </c>
      <c r="BE118" s="62">
        <f t="shared" si="69"/>
        <v>0.2353433628318584</v>
      </c>
      <c r="BF118" s="62">
        <f t="shared" si="70"/>
        <v>0.4520192634560906</v>
      </c>
      <c r="BG118" s="67">
        <f t="shared" si="71"/>
        <v>0.015897459400219187</v>
      </c>
      <c r="BH118" s="54">
        <v>162738321</v>
      </c>
      <c r="BI118" s="54">
        <f t="shared" si="72"/>
        <v>16283.602261356815</v>
      </c>
      <c r="BJ118" s="174">
        <f t="shared" si="73"/>
        <v>0.001332746468730839</v>
      </c>
      <c r="BK118" s="55">
        <v>9994</v>
      </c>
      <c r="BL118" s="174">
        <f t="shared" si="74"/>
        <v>0.0015508694971405747</v>
      </c>
      <c r="BM118" s="55">
        <f t="shared" si="75"/>
        <v>85.93543629480743</v>
      </c>
      <c r="BN118" s="174">
        <f t="shared" si="76"/>
        <v>0.0017539306633460134</v>
      </c>
      <c r="BO118" s="55">
        <f t="shared" si="77"/>
        <v>113.19736043384934</v>
      </c>
      <c r="BP118" s="174">
        <f t="shared" si="78"/>
        <v>0</v>
      </c>
      <c r="BQ118" s="55">
        <f t="shared" si="79"/>
        <v>0</v>
      </c>
      <c r="BR118" s="174">
        <f t="shared" si="80"/>
        <v>0</v>
      </c>
      <c r="BS118" s="55">
        <f t="shared" si="81"/>
        <v>0</v>
      </c>
      <c r="BT118" s="174">
        <f t="shared" si="82"/>
        <v>0.005367176362060772</v>
      </c>
      <c r="BU118" s="55">
        <f t="shared" si="83"/>
        <v>346.3935090850126</v>
      </c>
      <c r="BV118" s="174">
        <f t="shared" si="84"/>
        <v>0.002467644299356099</v>
      </c>
      <c r="BW118" s="174">
        <f t="shared" si="85"/>
        <v>0.0015494448427275664</v>
      </c>
      <c r="BX118" s="55">
        <f t="shared" si="86"/>
        <v>159.25989950130653</v>
      </c>
    </row>
    <row r="119" spans="1:76" ht="12">
      <c r="A119" s="11"/>
      <c r="B119" s="26" t="s">
        <v>840</v>
      </c>
      <c r="C119" s="34">
        <v>11021</v>
      </c>
      <c r="D119" s="49" t="s">
        <v>615</v>
      </c>
      <c r="E119" s="112">
        <v>497</v>
      </c>
      <c r="F119" s="113">
        <v>410</v>
      </c>
      <c r="G119" s="113">
        <v>331</v>
      </c>
      <c r="H119" s="113">
        <v>298</v>
      </c>
      <c r="I119" s="113">
        <v>206</v>
      </c>
      <c r="J119" s="114">
        <v>97</v>
      </c>
      <c r="K119" s="113"/>
      <c r="L119" s="112">
        <v>1839</v>
      </c>
      <c r="M119" s="113">
        <v>1342</v>
      </c>
      <c r="N119" s="113">
        <v>932</v>
      </c>
      <c r="O119" s="113">
        <v>601</v>
      </c>
      <c r="P119" s="113">
        <v>303</v>
      </c>
      <c r="Q119" s="114">
        <v>97</v>
      </c>
      <c r="R119" s="114"/>
      <c r="S119" s="121">
        <v>0.22589362486181058</v>
      </c>
      <c r="T119" s="121">
        <v>0.16484461368382264</v>
      </c>
      <c r="U119" s="121">
        <v>0.11448225033779634</v>
      </c>
      <c r="V119" s="121">
        <v>0.07382385456332145</v>
      </c>
      <c r="W119" s="121">
        <v>0.03721901486303894</v>
      </c>
      <c r="X119" s="121">
        <v>0.011914998157474512</v>
      </c>
      <c r="Y119" s="128"/>
      <c r="Z119" s="187">
        <v>8141</v>
      </c>
      <c r="AA119" s="187">
        <v>1</v>
      </c>
      <c r="AB119" s="58">
        <v>157</v>
      </c>
      <c r="AC119" s="53"/>
      <c r="AD119" s="53">
        <v>100</v>
      </c>
      <c r="AE119" s="55">
        <f t="shared" si="94"/>
        <v>100</v>
      </c>
      <c r="AF119" s="53"/>
      <c r="AG119" s="53"/>
      <c r="AH119" s="55"/>
      <c r="AI119" s="86">
        <f t="shared" si="95"/>
        <v>100</v>
      </c>
      <c r="AJ119" s="101">
        <f t="shared" si="96"/>
        <v>0</v>
      </c>
      <c r="AK119" s="102">
        <f t="shared" si="97"/>
        <v>1</v>
      </c>
      <c r="AL119" s="67">
        <f t="shared" si="98"/>
        <v>1</v>
      </c>
      <c r="AM119" s="101">
        <f t="shared" si="99"/>
        <v>0</v>
      </c>
      <c r="AN119" s="102">
        <f t="shared" si="100"/>
        <v>0</v>
      </c>
      <c r="AO119" s="67">
        <f t="shared" si="101"/>
        <v>0</v>
      </c>
      <c r="AP119" s="62">
        <f t="shared" si="102"/>
        <v>1</v>
      </c>
      <c r="AQ119" s="62">
        <f t="shared" si="62"/>
        <v>0.6369426751592356</v>
      </c>
      <c r="AR119" s="67">
        <f t="shared" si="63"/>
        <v>0.1684549356223176</v>
      </c>
      <c r="AS119" s="67">
        <f t="shared" si="64"/>
        <v>0.1072961373390558</v>
      </c>
      <c r="AT119" s="62"/>
      <c r="AU119" s="54" t="s">
        <v>1029</v>
      </c>
      <c r="AV119" s="54" t="s">
        <v>1029</v>
      </c>
      <c r="AW119" s="55" t="s">
        <v>1298</v>
      </c>
      <c r="AX119" s="54" t="s">
        <v>1298</v>
      </c>
      <c r="AY119" s="54" t="s">
        <v>1298</v>
      </c>
      <c r="AZ119" s="54"/>
      <c r="BA119" s="55">
        <f t="shared" si="65"/>
        <v>-14.09496999999999</v>
      </c>
      <c r="BB119" s="55">
        <f t="shared" si="66"/>
        <v>42.90503000000001</v>
      </c>
      <c r="BC119" s="55">
        <f t="shared" si="67"/>
        <v>142.90503</v>
      </c>
      <c r="BD119" s="67">
        <f t="shared" si="68"/>
        <v>0.1533315772532189</v>
      </c>
      <c r="BE119" s="62">
        <f t="shared" si="69"/>
        <v>0.2377787520798669</v>
      </c>
      <c r="BF119" s="62">
        <f t="shared" si="70"/>
        <v>0.47163376237623766</v>
      </c>
      <c r="BG119" s="67">
        <f t="shared" si="71"/>
        <v>0.017553744011792164</v>
      </c>
      <c r="BH119" s="54">
        <v>202812457</v>
      </c>
      <c r="BI119" s="54">
        <f t="shared" si="72"/>
        <v>24754.358232637616</v>
      </c>
      <c r="BJ119" s="174">
        <f t="shared" si="73"/>
        <v>0.001660933849018727</v>
      </c>
      <c r="BK119" s="55">
        <v>8193</v>
      </c>
      <c r="BL119" s="174">
        <f t="shared" si="74"/>
        <v>0.001271390213135154</v>
      </c>
      <c r="BM119" s="55">
        <f t="shared" si="75"/>
        <v>130.63918786373125</v>
      </c>
      <c r="BN119" s="174">
        <f t="shared" si="76"/>
        <v>0.0015708267469822664</v>
      </c>
      <c r="BO119" s="55">
        <f t="shared" si="77"/>
        <v>124.99088299851017</v>
      </c>
      <c r="BP119" s="174">
        <f t="shared" si="78"/>
        <v>0</v>
      </c>
      <c r="BQ119" s="55">
        <f t="shared" si="79"/>
        <v>0</v>
      </c>
      <c r="BR119" s="174">
        <f t="shared" si="80"/>
        <v>0</v>
      </c>
      <c r="BS119" s="55">
        <f t="shared" si="81"/>
        <v>0</v>
      </c>
      <c r="BT119" s="174">
        <f t="shared" si="82"/>
        <v>0.0027954043552399855</v>
      </c>
      <c r="BU119" s="55">
        <f t="shared" si="83"/>
        <v>222.43067822123814</v>
      </c>
      <c r="BV119" s="174">
        <f t="shared" si="84"/>
        <v>0.001285231405914635</v>
      </c>
      <c r="BW119" s="174">
        <f t="shared" si="85"/>
        <v>0.0012567530601419864</v>
      </c>
      <c r="BX119" s="55">
        <f t="shared" si="86"/>
        <v>102.26602557621234</v>
      </c>
    </row>
    <row r="120" spans="1:76" ht="12">
      <c r="A120" s="11"/>
      <c r="B120" s="26" t="s">
        <v>841</v>
      </c>
      <c r="C120" s="34">
        <v>24045</v>
      </c>
      <c r="D120" s="49" t="s">
        <v>616</v>
      </c>
      <c r="E120" s="112">
        <v>539</v>
      </c>
      <c r="F120" s="113">
        <v>361</v>
      </c>
      <c r="G120" s="113">
        <v>322</v>
      </c>
      <c r="H120" s="113">
        <v>270</v>
      </c>
      <c r="I120" s="113">
        <v>190</v>
      </c>
      <c r="J120" s="114">
        <v>106</v>
      </c>
      <c r="K120" s="113"/>
      <c r="L120" s="112">
        <v>1788</v>
      </c>
      <c r="M120" s="113">
        <v>1249</v>
      </c>
      <c r="N120" s="113">
        <v>888</v>
      </c>
      <c r="O120" s="113">
        <v>566</v>
      </c>
      <c r="P120" s="113">
        <v>296</v>
      </c>
      <c r="Q120" s="114">
        <v>106</v>
      </c>
      <c r="R120" s="114"/>
      <c r="S120" s="121">
        <v>0.18351637072770194</v>
      </c>
      <c r="T120" s="121">
        <v>0.12819460125218105</v>
      </c>
      <c r="U120" s="121">
        <v>0.09114235861644257</v>
      </c>
      <c r="V120" s="121">
        <v>0.05809298983885867</v>
      </c>
      <c r="W120" s="121">
        <v>0.030380786205480858</v>
      </c>
      <c r="X120" s="121">
        <v>0.010879605870881659</v>
      </c>
      <c r="Y120" s="128"/>
      <c r="Z120" s="187">
        <v>9743</v>
      </c>
      <c r="AA120" s="187">
        <v>1</v>
      </c>
      <c r="AB120" s="57">
        <v>142</v>
      </c>
      <c r="AC120" s="53"/>
      <c r="AD120" s="53">
        <v>138</v>
      </c>
      <c r="AE120" s="55">
        <f t="shared" si="94"/>
        <v>138</v>
      </c>
      <c r="AF120" s="53"/>
      <c r="AG120" s="53"/>
      <c r="AH120" s="55"/>
      <c r="AI120" s="86">
        <f t="shared" si="95"/>
        <v>138</v>
      </c>
      <c r="AJ120" s="101">
        <f t="shared" si="96"/>
        <v>0</v>
      </c>
      <c r="AK120" s="102">
        <f t="shared" si="97"/>
        <v>1</v>
      </c>
      <c r="AL120" s="67">
        <f t="shared" si="98"/>
        <v>1</v>
      </c>
      <c r="AM120" s="101">
        <f t="shared" si="99"/>
        <v>0</v>
      </c>
      <c r="AN120" s="102">
        <f t="shared" si="100"/>
        <v>0</v>
      </c>
      <c r="AO120" s="67">
        <f t="shared" si="101"/>
        <v>0</v>
      </c>
      <c r="AP120" s="62">
        <f t="shared" si="102"/>
        <v>1</v>
      </c>
      <c r="AQ120" s="62">
        <f t="shared" si="62"/>
        <v>0.971830985915493</v>
      </c>
      <c r="AR120" s="67">
        <f t="shared" si="63"/>
        <v>0.15990990990990991</v>
      </c>
      <c r="AS120" s="67">
        <f t="shared" si="64"/>
        <v>0.1554054054054054</v>
      </c>
      <c r="AT120" s="62"/>
      <c r="AU120" s="54" t="s">
        <v>417</v>
      </c>
      <c r="AV120" s="54" t="s">
        <v>417</v>
      </c>
      <c r="AW120" s="55" t="s">
        <v>417</v>
      </c>
      <c r="AX120" s="54" t="s">
        <v>412</v>
      </c>
      <c r="AY120" s="54" t="s">
        <v>2022</v>
      </c>
      <c r="AZ120" s="54"/>
      <c r="BA120" s="55">
        <f t="shared" si="65"/>
        <v>-3.9007000000000005</v>
      </c>
      <c r="BB120" s="55">
        <f t="shared" si="66"/>
        <v>0.0992999999999995</v>
      </c>
      <c r="BC120" s="55">
        <f t="shared" si="67"/>
        <v>138.0993</v>
      </c>
      <c r="BD120" s="67">
        <f t="shared" si="68"/>
        <v>0.15551722972972973</v>
      </c>
      <c r="BE120" s="62">
        <f t="shared" si="69"/>
        <v>0.2439916961130742</v>
      </c>
      <c r="BF120" s="62">
        <f t="shared" si="70"/>
        <v>0.4665516891891892</v>
      </c>
      <c r="BG120" s="67">
        <f t="shared" si="71"/>
        <v>0.014174207123062712</v>
      </c>
      <c r="BH120" s="54">
        <v>219783147</v>
      </c>
      <c r="BI120" s="54">
        <f t="shared" si="72"/>
        <v>22709.562616243027</v>
      </c>
      <c r="BJ120" s="174">
        <f t="shared" si="73"/>
        <v>0.0017999154178984119</v>
      </c>
      <c r="BK120" s="55">
        <v>9678</v>
      </c>
      <c r="BL120" s="174">
        <f t="shared" si="74"/>
        <v>0.0015018325988919834</v>
      </c>
      <c r="BM120" s="55">
        <f t="shared" si="75"/>
        <v>119.84793905967597</v>
      </c>
      <c r="BN120" s="174">
        <f t="shared" si="76"/>
        <v>0.0015180016699169237</v>
      </c>
      <c r="BO120" s="55">
        <f t="shared" si="77"/>
        <v>100.92699670937625</v>
      </c>
      <c r="BP120" s="174">
        <f t="shared" si="78"/>
        <v>0</v>
      </c>
      <c r="BQ120" s="55">
        <f t="shared" si="79"/>
        <v>0</v>
      </c>
      <c r="BR120" s="174">
        <f t="shared" si="80"/>
        <v>0</v>
      </c>
      <c r="BS120" s="55">
        <f t="shared" si="81"/>
        <v>0</v>
      </c>
      <c r="BT120" s="174">
        <f t="shared" si="82"/>
        <v>0.00385765801023118</v>
      </c>
      <c r="BU120" s="55">
        <f t="shared" si="83"/>
        <v>256.483141633045</v>
      </c>
      <c r="BV120" s="174">
        <f t="shared" si="84"/>
        <v>0.0017736193401621963</v>
      </c>
      <c r="BW120" s="174">
        <f t="shared" si="85"/>
        <v>0.0015040590916304353</v>
      </c>
      <c r="BX120" s="55">
        <f t="shared" si="86"/>
        <v>117.92218470881694</v>
      </c>
    </row>
    <row r="121" spans="1:76" ht="12">
      <c r="A121" s="11"/>
      <c r="B121" s="26" t="s">
        <v>840</v>
      </c>
      <c r="C121" s="34">
        <v>13016</v>
      </c>
      <c r="D121" s="49" t="s">
        <v>617</v>
      </c>
      <c r="E121" s="112">
        <v>508</v>
      </c>
      <c r="F121" s="113">
        <v>419</v>
      </c>
      <c r="G121" s="113">
        <v>387</v>
      </c>
      <c r="H121" s="113">
        <v>274</v>
      </c>
      <c r="I121" s="113">
        <v>177</v>
      </c>
      <c r="J121" s="114">
        <v>58</v>
      </c>
      <c r="K121" s="113"/>
      <c r="L121" s="112">
        <v>1823</v>
      </c>
      <c r="M121" s="113">
        <v>1315</v>
      </c>
      <c r="N121" s="113">
        <v>896</v>
      </c>
      <c r="O121" s="113">
        <v>509</v>
      </c>
      <c r="P121" s="113">
        <v>235</v>
      </c>
      <c r="Q121" s="114">
        <v>58</v>
      </c>
      <c r="R121" s="114"/>
      <c r="S121" s="121">
        <v>0.17776694295465625</v>
      </c>
      <c r="T121" s="121">
        <v>0.12823013164310093</v>
      </c>
      <c r="U121" s="121">
        <v>0.08737201365187713</v>
      </c>
      <c r="V121" s="121">
        <v>0.04963432471964895</v>
      </c>
      <c r="W121" s="121">
        <v>0.022915650901999023</v>
      </c>
      <c r="X121" s="121">
        <v>0.005655777669429546</v>
      </c>
      <c r="Y121" s="128"/>
      <c r="Z121" s="187">
        <v>10255</v>
      </c>
      <c r="AA121" s="187">
        <v>1</v>
      </c>
      <c r="AB121" s="58">
        <v>137</v>
      </c>
      <c r="AC121" s="53">
        <v>60</v>
      </c>
      <c r="AD121" s="53"/>
      <c r="AE121" s="55">
        <f t="shared" si="94"/>
        <v>60</v>
      </c>
      <c r="AF121" s="53"/>
      <c r="AG121" s="53"/>
      <c r="AH121" s="55"/>
      <c r="AI121" s="86">
        <f t="shared" si="95"/>
        <v>60</v>
      </c>
      <c r="AJ121" s="101">
        <f t="shared" si="96"/>
        <v>1</v>
      </c>
      <c r="AK121" s="102">
        <f t="shared" si="97"/>
        <v>0</v>
      </c>
      <c r="AL121" s="67">
        <f t="shared" si="98"/>
        <v>1</v>
      </c>
      <c r="AM121" s="101">
        <f t="shared" si="99"/>
        <v>0</v>
      </c>
      <c r="AN121" s="102">
        <f t="shared" si="100"/>
        <v>0</v>
      </c>
      <c r="AO121" s="67">
        <f t="shared" si="101"/>
        <v>0</v>
      </c>
      <c r="AP121" s="62">
        <f t="shared" si="102"/>
        <v>1</v>
      </c>
      <c r="AQ121" s="62">
        <f t="shared" si="62"/>
        <v>0.43795620437956206</v>
      </c>
      <c r="AR121" s="67">
        <f t="shared" si="63"/>
        <v>0.15290178571428573</v>
      </c>
      <c r="AS121" s="67">
        <f t="shared" si="64"/>
        <v>0.06696428571428571</v>
      </c>
      <c r="AT121" s="62"/>
      <c r="AU121" s="54" t="s">
        <v>2175</v>
      </c>
      <c r="AV121" s="54" t="s">
        <v>1366</v>
      </c>
      <c r="AW121" s="55" t="s">
        <v>2335</v>
      </c>
      <c r="AX121" s="54" t="s">
        <v>2335</v>
      </c>
      <c r="AY121" s="54" t="s">
        <v>1054</v>
      </c>
      <c r="AZ121" s="54"/>
      <c r="BA121" s="55">
        <f t="shared" si="65"/>
        <v>-14.605699999999999</v>
      </c>
      <c r="BB121" s="55">
        <f t="shared" si="66"/>
        <v>62.3943</v>
      </c>
      <c r="BC121" s="55">
        <f t="shared" si="67"/>
        <v>122.3943</v>
      </c>
      <c r="BD121" s="67">
        <f t="shared" si="68"/>
        <v>0.13660078125</v>
      </c>
      <c r="BE121" s="62">
        <f t="shared" si="69"/>
        <v>0.24046031434184675</v>
      </c>
      <c r="BF121" s="62">
        <f t="shared" si="70"/>
        <v>0.5208268085106383</v>
      </c>
      <c r="BG121" s="67">
        <f t="shared" si="71"/>
        <v>0.011935085324232082</v>
      </c>
      <c r="BH121" s="54">
        <v>192799885</v>
      </c>
      <c r="BI121" s="54">
        <f t="shared" si="72"/>
        <v>18776.77103622906</v>
      </c>
      <c r="BJ121" s="174">
        <f t="shared" si="73"/>
        <v>0.0015789358297819839</v>
      </c>
      <c r="BK121" s="55">
        <v>10268</v>
      </c>
      <c r="BL121" s="174">
        <f t="shared" si="74"/>
        <v>0.0015933888329637204</v>
      </c>
      <c r="BM121" s="55">
        <f t="shared" si="75"/>
        <v>99.0929393452034</v>
      </c>
      <c r="BN121" s="174">
        <f t="shared" si="76"/>
        <v>0.0013453706991151508</v>
      </c>
      <c r="BO121" s="55">
        <f t="shared" si="77"/>
        <v>84.98340025559162</v>
      </c>
      <c r="BP121" s="174">
        <f t="shared" si="78"/>
        <v>0</v>
      </c>
      <c r="BQ121" s="55">
        <f t="shared" si="79"/>
        <v>0</v>
      </c>
      <c r="BR121" s="174">
        <f t="shared" si="80"/>
        <v>0.00242101440503571</v>
      </c>
      <c r="BS121" s="55">
        <f t="shared" si="81"/>
        <v>152.92888149193507</v>
      </c>
      <c r="BT121" s="174">
        <f t="shared" si="82"/>
        <v>0</v>
      </c>
      <c r="BU121" s="55">
        <f t="shared" si="83"/>
        <v>0</v>
      </c>
      <c r="BV121" s="174">
        <f t="shared" si="84"/>
        <v>0.0007711388435487809</v>
      </c>
      <c r="BW121" s="174">
        <f t="shared" si="85"/>
        <v>0.001583098222792786</v>
      </c>
      <c r="BX121" s="55">
        <f t="shared" si="86"/>
        <v>48.71073900824639</v>
      </c>
    </row>
    <row r="122" spans="1:76" ht="12">
      <c r="A122" s="11"/>
      <c r="B122" s="26" t="s">
        <v>842</v>
      </c>
      <c r="C122" s="34">
        <v>35006</v>
      </c>
      <c r="D122" s="49" t="s">
        <v>618</v>
      </c>
      <c r="E122" s="112">
        <v>734</v>
      </c>
      <c r="F122" s="113">
        <v>574</v>
      </c>
      <c r="G122" s="113">
        <v>517</v>
      </c>
      <c r="H122" s="113">
        <v>397</v>
      </c>
      <c r="I122" s="113">
        <v>243</v>
      </c>
      <c r="J122" s="114">
        <v>117</v>
      </c>
      <c r="K122" s="113"/>
      <c r="L122" s="112">
        <v>2582</v>
      </c>
      <c r="M122" s="113">
        <v>1848</v>
      </c>
      <c r="N122" s="113">
        <v>1274</v>
      </c>
      <c r="O122" s="113">
        <v>757</v>
      </c>
      <c r="P122" s="113">
        <v>360</v>
      </c>
      <c r="Q122" s="114">
        <v>117</v>
      </c>
      <c r="R122" s="114"/>
      <c r="S122" s="121">
        <v>0.185155969881678</v>
      </c>
      <c r="T122" s="121">
        <v>0.13252061670849766</v>
      </c>
      <c r="U122" s="121">
        <v>0.09135891000358551</v>
      </c>
      <c r="V122" s="121">
        <v>0.0542846898529939</v>
      </c>
      <c r="W122" s="121">
        <v>0.025815704553603443</v>
      </c>
      <c r="X122" s="121">
        <v>0.00839010397992112</v>
      </c>
      <c r="Y122" s="128"/>
      <c r="Z122" s="187">
        <v>13945</v>
      </c>
      <c r="AA122" s="187">
        <v>1</v>
      </c>
      <c r="AB122" s="20">
        <v>201</v>
      </c>
      <c r="AC122" s="53"/>
      <c r="AD122" s="53">
        <v>80</v>
      </c>
      <c r="AE122" s="55">
        <f t="shared" si="94"/>
        <v>80</v>
      </c>
      <c r="AF122" s="53">
        <v>49</v>
      </c>
      <c r="AG122" s="53"/>
      <c r="AH122" s="55">
        <f>SUM(AF122:AG122)</f>
        <v>49</v>
      </c>
      <c r="AI122" s="86">
        <f t="shared" si="95"/>
        <v>129</v>
      </c>
      <c r="AJ122" s="101">
        <f t="shared" si="96"/>
        <v>0</v>
      </c>
      <c r="AK122" s="102">
        <f t="shared" si="97"/>
        <v>0.6201550387596899</v>
      </c>
      <c r="AL122" s="67">
        <f t="shared" si="98"/>
        <v>0.6201550387596899</v>
      </c>
      <c r="AM122" s="101">
        <f t="shared" si="99"/>
        <v>0.3798449612403101</v>
      </c>
      <c r="AN122" s="102">
        <f t="shared" si="100"/>
        <v>0</v>
      </c>
      <c r="AO122" s="67">
        <f t="shared" si="101"/>
        <v>0.3798449612403101</v>
      </c>
      <c r="AP122" s="62">
        <f t="shared" si="102"/>
        <v>1</v>
      </c>
      <c r="AQ122" s="62">
        <f t="shared" si="62"/>
        <v>0.6417910447761194</v>
      </c>
      <c r="AR122" s="67">
        <f t="shared" si="63"/>
        <v>0.1577708006279435</v>
      </c>
      <c r="AS122" s="67">
        <f t="shared" si="64"/>
        <v>0.10125588697017268</v>
      </c>
      <c r="AT122" s="62"/>
      <c r="AU122" s="54" t="s">
        <v>422</v>
      </c>
      <c r="AV122" s="54" t="s">
        <v>422</v>
      </c>
      <c r="AW122" s="55" t="s">
        <v>424</v>
      </c>
      <c r="AX122" s="54" t="s">
        <v>424</v>
      </c>
      <c r="AY122" s="54" t="s">
        <v>1336</v>
      </c>
      <c r="AZ122" s="54"/>
      <c r="BA122" s="55">
        <f t="shared" si="65"/>
        <v>-18.05768999999998</v>
      </c>
      <c r="BB122" s="55">
        <f t="shared" si="66"/>
        <v>53.94231000000002</v>
      </c>
      <c r="BC122" s="55">
        <f t="shared" si="67"/>
        <v>182.94231000000002</v>
      </c>
      <c r="BD122" s="67">
        <f t="shared" si="68"/>
        <v>0.14359678963893252</v>
      </c>
      <c r="BE122" s="62">
        <f t="shared" si="69"/>
        <v>0.24166751651254956</v>
      </c>
      <c r="BF122" s="62">
        <f t="shared" si="70"/>
        <v>0.5081730833333334</v>
      </c>
      <c r="BG122" s="67">
        <f t="shared" si="71"/>
        <v>0.013118846181427037</v>
      </c>
      <c r="BH122" s="54">
        <v>237950416</v>
      </c>
      <c r="BI122" s="54">
        <f t="shared" si="72"/>
        <v>17054.93233944954</v>
      </c>
      <c r="BJ122" s="174">
        <f t="shared" si="73"/>
        <v>0.00194869637776977</v>
      </c>
      <c r="BK122" s="55">
        <v>13952</v>
      </c>
      <c r="BL122" s="174">
        <f t="shared" si="74"/>
        <v>0.002165072165709956</v>
      </c>
      <c r="BM122" s="55">
        <f t="shared" si="75"/>
        <v>90.0060704041598</v>
      </c>
      <c r="BN122" s="174">
        <f t="shared" si="76"/>
        <v>0.00201092063521292</v>
      </c>
      <c r="BO122" s="55">
        <f t="shared" si="77"/>
        <v>93.41233226579271</v>
      </c>
      <c r="BP122" s="174">
        <f t="shared" si="78"/>
        <v>0.002840415048402991</v>
      </c>
      <c r="BQ122" s="55">
        <f t="shared" si="79"/>
        <v>131.944438595949</v>
      </c>
      <c r="BR122" s="174">
        <f t="shared" si="80"/>
        <v>0</v>
      </c>
      <c r="BS122" s="55">
        <f t="shared" si="81"/>
        <v>0</v>
      </c>
      <c r="BT122" s="174">
        <f t="shared" si="82"/>
        <v>0.0022363234841919883</v>
      </c>
      <c r="BU122" s="55">
        <f t="shared" si="83"/>
        <v>103.88286275505772</v>
      </c>
      <c r="BV122" s="174">
        <f t="shared" si="84"/>
        <v>0.001657948513629879</v>
      </c>
      <c r="BW122" s="174">
        <f t="shared" si="85"/>
        <v>0.002152735711052696</v>
      </c>
      <c r="BX122" s="55">
        <f t="shared" si="86"/>
        <v>77.01588751083317</v>
      </c>
    </row>
    <row r="123" spans="1:76" ht="12">
      <c r="A123" s="11"/>
      <c r="B123" s="26" t="s">
        <v>842</v>
      </c>
      <c r="C123" s="34">
        <v>33011</v>
      </c>
      <c r="D123" s="49" t="s">
        <v>619</v>
      </c>
      <c r="E123" s="112">
        <v>2106</v>
      </c>
      <c r="F123" s="113">
        <v>1612</v>
      </c>
      <c r="G123" s="113">
        <v>1481</v>
      </c>
      <c r="H123" s="113">
        <v>1211</v>
      </c>
      <c r="I123" s="113">
        <v>881</v>
      </c>
      <c r="J123" s="114">
        <v>431</v>
      </c>
      <c r="K123" s="113"/>
      <c r="L123" s="112">
        <v>7722</v>
      </c>
      <c r="M123" s="113">
        <v>5616</v>
      </c>
      <c r="N123" s="113">
        <v>4004</v>
      </c>
      <c r="O123" s="113">
        <v>2523</v>
      </c>
      <c r="P123" s="113">
        <v>1312</v>
      </c>
      <c r="Q123" s="114">
        <v>431</v>
      </c>
      <c r="R123" s="114"/>
      <c r="S123" s="121">
        <v>0.2208873251523213</v>
      </c>
      <c r="T123" s="121">
        <v>0.1606453273835064</v>
      </c>
      <c r="U123" s="121">
        <v>0.11453416859749993</v>
      </c>
      <c r="V123" s="121">
        <v>0.0721702565862868</v>
      </c>
      <c r="W123" s="121">
        <v>0.03752967762235762</v>
      </c>
      <c r="X123" s="121">
        <v>0.012328727938442176</v>
      </c>
      <c r="Y123" s="128"/>
      <c r="Z123" s="187">
        <v>34959</v>
      </c>
      <c r="AA123" s="187">
        <v>2</v>
      </c>
      <c r="AB123" s="20">
        <v>629</v>
      </c>
      <c r="AC123" s="53"/>
      <c r="AD123" s="53">
        <v>568</v>
      </c>
      <c r="AE123" s="55">
        <f t="shared" si="94"/>
        <v>568</v>
      </c>
      <c r="AF123" s="53"/>
      <c r="AG123" s="53"/>
      <c r="AH123" s="55"/>
      <c r="AI123" s="86">
        <f t="shared" si="95"/>
        <v>568</v>
      </c>
      <c r="AJ123" s="101">
        <f t="shared" si="96"/>
        <v>0</v>
      </c>
      <c r="AK123" s="102">
        <f t="shared" si="97"/>
        <v>1</v>
      </c>
      <c r="AL123" s="67">
        <f t="shared" si="98"/>
        <v>1</v>
      </c>
      <c r="AM123" s="101">
        <f t="shared" si="99"/>
        <v>0</v>
      </c>
      <c r="AN123" s="102">
        <f t="shared" si="100"/>
        <v>0</v>
      </c>
      <c r="AO123" s="67">
        <f t="shared" si="101"/>
        <v>0</v>
      </c>
      <c r="AP123" s="62">
        <f t="shared" si="102"/>
        <v>1</v>
      </c>
      <c r="AQ123" s="62">
        <f t="shared" si="62"/>
        <v>0.9030206677265501</v>
      </c>
      <c r="AR123" s="67">
        <f t="shared" si="63"/>
        <v>0.1570929070929071</v>
      </c>
      <c r="AS123" s="67">
        <f t="shared" si="64"/>
        <v>0.14185814185814186</v>
      </c>
      <c r="AT123" s="62"/>
      <c r="AU123" s="54" t="s">
        <v>446</v>
      </c>
      <c r="AV123" s="54" t="s">
        <v>428</v>
      </c>
      <c r="AW123" s="55" t="s">
        <v>428</v>
      </c>
      <c r="AX123" s="54" t="s">
        <v>428</v>
      </c>
      <c r="AY123" s="54" t="s">
        <v>198</v>
      </c>
      <c r="AZ123" s="54"/>
      <c r="BA123" s="55">
        <f t="shared" si="65"/>
        <v>-19.342370000000074</v>
      </c>
      <c r="BB123" s="55">
        <f t="shared" si="66"/>
        <v>41.657629999999926</v>
      </c>
      <c r="BC123" s="55">
        <f t="shared" si="67"/>
        <v>609.6576299999999</v>
      </c>
      <c r="BD123" s="67">
        <f t="shared" si="68"/>
        <v>0.15226214535464533</v>
      </c>
      <c r="BE123" s="62">
        <f t="shared" si="69"/>
        <v>0.24163996432818072</v>
      </c>
      <c r="BF123" s="62">
        <f t="shared" si="70"/>
        <v>0.4646780716463414</v>
      </c>
      <c r="BG123" s="67">
        <f t="shared" si="71"/>
        <v>0.01743921822706599</v>
      </c>
      <c r="BH123" s="54">
        <v>625845713</v>
      </c>
      <c r="BI123" s="54">
        <f t="shared" si="72"/>
        <v>17896.134311286496</v>
      </c>
      <c r="BJ123" s="174">
        <f t="shared" si="73"/>
        <v>0.005125367269649317</v>
      </c>
      <c r="BK123" s="55">
        <v>34971</v>
      </c>
      <c r="BL123" s="174">
        <f t="shared" si="74"/>
        <v>0.005426801799530021</v>
      </c>
      <c r="BM123" s="55">
        <f t="shared" si="75"/>
        <v>94.44544796335092</v>
      </c>
      <c r="BN123" s="174">
        <f t="shared" si="76"/>
        <v>0.006701419199210959</v>
      </c>
      <c r="BO123" s="55">
        <f t="shared" si="77"/>
        <v>124.17540574480262</v>
      </c>
      <c r="BP123" s="174">
        <f t="shared" si="78"/>
        <v>0</v>
      </c>
      <c r="BQ123" s="55">
        <f t="shared" si="79"/>
        <v>0</v>
      </c>
      <c r="BR123" s="174">
        <f t="shared" si="80"/>
        <v>0</v>
      </c>
      <c r="BS123" s="55">
        <f t="shared" si="81"/>
        <v>0</v>
      </c>
      <c r="BT123" s="174">
        <f t="shared" si="82"/>
        <v>0.015877896737763117</v>
      </c>
      <c r="BU123" s="55">
        <f t="shared" si="83"/>
        <v>294.2129437325692</v>
      </c>
      <c r="BV123" s="174">
        <f t="shared" si="84"/>
        <v>0.007300114385595126</v>
      </c>
      <c r="BW123" s="174">
        <f t="shared" si="85"/>
        <v>0.005396736301376207</v>
      </c>
      <c r="BX123" s="55">
        <f t="shared" si="86"/>
        <v>135.26905851845203</v>
      </c>
    </row>
    <row r="124" spans="1:76" ht="12">
      <c r="A124" s="11"/>
      <c r="B124" s="26" t="s">
        <v>842</v>
      </c>
      <c r="C124" s="34">
        <v>36007</v>
      </c>
      <c r="D124" s="49" t="s">
        <v>620</v>
      </c>
      <c r="E124" s="112">
        <v>566</v>
      </c>
      <c r="F124" s="113">
        <v>494</v>
      </c>
      <c r="G124" s="113">
        <v>504</v>
      </c>
      <c r="H124" s="113">
        <v>405</v>
      </c>
      <c r="I124" s="113">
        <v>215</v>
      </c>
      <c r="J124" s="114">
        <v>131</v>
      </c>
      <c r="K124" s="113"/>
      <c r="L124" s="112">
        <v>2315</v>
      </c>
      <c r="M124" s="113">
        <v>1749</v>
      </c>
      <c r="N124" s="113">
        <v>1255</v>
      </c>
      <c r="O124" s="113">
        <v>751</v>
      </c>
      <c r="P124" s="113">
        <v>346</v>
      </c>
      <c r="Q124" s="114">
        <v>131</v>
      </c>
      <c r="R124" s="114"/>
      <c r="S124" s="121">
        <v>0.21451074870274278</v>
      </c>
      <c r="T124" s="121">
        <v>0.16206449221645663</v>
      </c>
      <c r="U124" s="121">
        <v>0.1162898443291327</v>
      </c>
      <c r="V124" s="121">
        <v>0.06958858413639733</v>
      </c>
      <c r="W124" s="121">
        <v>0.03206078576723499</v>
      </c>
      <c r="X124" s="121">
        <v>0.012138621200889549</v>
      </c>
      <c r="Y124" s="128"/>
      <c r="Z124" s="187">
        <v>10792</v>
      </c>
      <c r="AA124" s="187">
        <v>1</v>
      </c>
      <c r="AB124" s="20">
        <v>180</v>
      </c>
      <c r="AC124" s="53"/>
      <c r="AD124" s="53">
        <v>165</v>
      </c>
      <c r="AE124" s="55">
        <f t="shared" si="94"/>
        <v>165</v>
      </c>
      <c r="AF124" s="53"/>
      <c r="AG124" s="53"/>
      <c r="AH124" s="55"/>
      <c r="AI124" s="86">
        <f t="shared" si="95"/>
        <v>165</v>
      </c>
      <c r="AJ124" s="101">
        <f t="shared" si="96"/>
        <v>0</v>
      </c>
      <c r="AK124" s="102">
        <f t="shared" si="97"/>
        <v>1</v>
      </c>
      <c r="AL124" s="67">
        <f t="shared" si="98"/>
        <v>1</v>
      </c>
      <c r="AM124" s="101">
        <f t="shared" si="99"/>
        <v>0</v>
      </c>
      <c r="AN124" s="102">
        <f t="shared" si="100"/>
        <v>0</v>
      </c>
      <c r="AO124" s="67">
        <f t="shared" si="101"/>
        <v>0</v>
      </c>
      <c r="AP124" s="62">
        <f t="shared" si="102"/>
        <v>1</v>
      </c>
      <c r="AQ124" s="62">
        <f t="shared" si="62"/>
        <v>0.9166666666666666</v>
      </c>
      <c r="AR124" s="67">
        <f t="shared" si="63"/>
        <v>0.14342629482071714</v>
      </c>
      <c r="AS124" s="67">
        <f t="shared" si="64"/>
        <v>0.13147410358565736</v>
      </c>
      <c r="AT124" s="62"/>
      <c r="AU124" s="54" t="s">
        <v>446</v>
      </c>
      <c r="AV124" s="54" t="s">
        <v>446</v>
      </c>
      <c r="AW124" s="55" t="s">
        <v>444</v>
      </c>
      <c r="AX124" s="54" t="s">
        <v>444</v>
      </c>
      <c r="AY124" s="54" t="s">
        <v>2105</v>
      </c>
      <c r="AZ124" s="54"/>
      <c r="BA124" s="55">
        <f t="shared" si="65"/>
        <v>-1.2456899999999962</v>
      </c>
      <c r="BB124" s="55">
        <f t="shared" si="66"/>
        <v>13.754310000000004</v>
      </c>
      <c r="BC124" s="55">
        <f t="shared" si="67"/>
        <v>178.75431</v>
      </c>
      <c r="BD124" s="67">
        <f t="shared" si="68"/>
        <v>0.14243371314741035</v>
      </c>
      <c r="BE124" s="62">
        <f t="shared" si="69"/>
        <v>0.2380217177097204</v>
      </c>
      <c r="BF124" s="62">
        <f t="shared" si="70"/>
        <v>0.5166309537572255</v>
      </c>
      <c r="BG124" s="67">
        <f t="shared" si="71"/>
        <v>0.01656359432913269</v>
      </c>
      <c r="BH124" s="54">
        <v>190354478</v>
      </c>
      <c r="BI124" s="54">
        <f t="shared" si="72"/>
        <v>17805.114395285753</v>
      </c>
      <c r="BJ124" s="174">
        <f t="shared" si="73"/>
        <v>0.0015589091542956386</v>
      </c>
      <c r="BK124" s="55">
        <v>10691</v>
      </c>
      <c r="BL124" s="174">
        <f t="shared" si="74"/>
        <v>0.0016590299973914232</v>
      </c>
      <c r="BM124" s="55">
        <f t="shared" si="75"/>
        <v>93.96509748146751</v>
      </c>
      <c r="BN124" s="174">
        <f t="shared" si="76"/>
        <v>0.00196488570966578</v>
      </c>
      <c r="BO124" s="55">
        <f t="shared" si="77"/>
        <v>117.94055327664779</v>
      </c>
      <c r="BP124" s="174">
        <f t="shared" si="78"/>
        <v>0</v>
      </c>
      <c r="BQ124" s="55">
        <f t="shared" si="79"/>
        <v>0</v>
      </c>
      <c r="BR124" s="174">
        <f t="shared" si="80"/>
        <v>0</v>
      </c>
      <c r="BS124" s="55">
        <f t="shared" si="81"/>
        <v>0</v>
      </c>
      <c r="BT124" s="174">
        <f t="shared" si="82"/>
        <v>0.004612417186145976</v>
      </c>
      <c r="BU124" s="55">
        <f t="shared" si="83"/>
        <v>276.8563241112412</v>
      </c>
      <c r="BV124" s="174">
        <f t="shared" si="84"/>
        <v>0.0021206318197591477</v>
      </c>
      <c r="BW124" s="174">
        <f t="shared" si="85"/>
        <v>0.0016659966865314234</v>
      </c>
      <c r="BX124" s="55">
        <f t="shared" si="86"/>
        <v>127.28907787771577</v>
      </c>
    </row>
    <row r="125" spans="1:76" ht="12">
      <c r="A125" s="11"/>
      <c r="B125" s="26" t="s">
        <v>842</v>
      </c>
      <c r="C125" s="34">
        <v>36008</v>
      </c>
      <c r="D125" s="49" t="s">
        <v>621</v>
      </c>
      <c r="E125" s="112">
        <v>1582</v>
      </c>
      <c r="F125" s="113">
        <v>1356</v>
      </c>
      <c r="G125" s="113">
        <v>1184</v>
      </c>
      <c r="H125" s="113">
        <v>1010</v>
      </c>
      <c r="I125" s="113">
        <v>570</v>
      </c>
      <c r="J125" s="114">
        <v>286</v>
      </c>
      <c r="K125" s="113"/>
      <c r="L125" s="112">
        <v>5988</v>
      </c>
      <c r="M125" s="113">
        <v>4406</v>
      </c>
      <c r="N125" s="113">
        <v>3050</v>
      </c>
      <c r="O125" s="113">
        <v>1866</v>
      </c>
      <c r="P125" s="113">
        <v>856</v>
      </c>
      <c r="Q125" s="114">
        <v>286</v>
      </c>
      <c r="R125" s="114"/>
      <c r="S125" s="121">
        <v>0.2173502722323049</v>
      </c>
      <c r="T125" s="121">
        <v>0.1599274047186933</v>
      </c>
      <c r="U125" s="121">
        <v>0.11070780399274047</v>
      </c>
      <c r="V125" s="121">
        <v>0.06773139745916515</v>
      </c>
      <c r="W125" s="121">
        <v>0.031070780399274047</v>
      </c>
      <c r="X125" s="121">
        <v>0.010381125226860254</v>
      </c>
      <c r="Y125" s="128"/>
      <c r="Z125" s="187">
        <v>27550</v>
      </c>
      <c r="AA125" s="187">
        <v>2</v>
      </c>
      <c r="AB125" s="57">
        <v>469</v>
      </c>
      <c r="AC125" s="53">
        <v>180</v>
      </c>
      <c r="AD125" s="53">
        <v>220</v>
      </c>
      <c r="AE125" s="55">
        <f t="shared" si="94"/>
        <v>400</v>
      </c>
      <c r="AF125" s="53"/>
      <c r="AG125" s="53"/>
      <c r="AH125" s="55"/>
      <c r="AI125" s="86">
        <f t="shared" si="95"/>
        <v>400</v>
      </c>
      <c r="AJ125" s="101">
        <f t="shared" si="96"/>
        <v>0.45</v>
      </c>
      <c r="AK125" s="102">
        <f t="shared" si="97"/>
        <v>0.55</v>
      </c>
      <c r="AL125" s="67">
        <f t="shared" si="98"/>
        <v>1</v>
      </c>
      <c r="AM125" s="101">
        <f t="shared" si="99"/>
        <v>0</v>
      </c>
      <c r="AN125" s="102">
        <f t="shared" si="100"/>
        <v>0</v>
      </c>
      <c r="AO125" s="67">
        <f t="shared" si="101"/>
        <v>0</v>
      </c>
      <c r="AP125" s="62">
        <f t="shared" si="102"/>
        <v>1</v>
      </c>
      <c r="AQ125" s="62">
        <f t="shared" si="62"/>
        <v>0.8528784648187633</v>
      </c>
      <c r="AR125" s="67">
        <f t="shared" si="63"/>
        <v>0.15377049180327867</v>
      </c>
      <c r="AS125" s="67">
        <f t="shared" si="64"/>
        <v>0.13114754098360656</v>
      </c>
      <c r="AT125" s="62"/>
      <c r="AU125" s="54" t="s">
        <v>446</v>
      </c>
      <c r="AV125" s="54" t="s">
        <v>446</v>
      </c>
      <c r="AW125" s="55" t="s">
        <v>444</v>
      </c>
      <c r="AX125" s="54" t="s">
        <v>444</v>
      </c>
      <c r="AY125" s="54" t="s">
        <v>2105</v>
      </c>
      <c r="AZ125" s="54"/>
      <c r="BA125" s="55">
        <f t="shared" si="65"/>
        <v>-28.673680000000104</v>
      </c>
      <c r="BB125" s="55">
        <f t="shared" si="66"/>
        <v>40.326319999999896</v>
      </c>
      <c r="BC125" s="55">
        <f t="shared" si="67"/>
        <v>440.3263199999999</v>
      </c>
      <c r="BD125" s="67">
        <f t="shared" si="68"/>
        <v>0.14436928524590162</v>
      </c>
      <c r="BE125" s="62">
        <f t="shared" si="69"/>
        <v>0.23597337620578773</v>
      </c>
      <c r="BF125" s="62">
        <f t="shared" si="70"/>
        <v>0.5143999065420559</v>
      </c>
      <c r="BG125" s="67">
        <f t="shared" si="71"/>
        <v>0.015982806533575315</v>
      </c>
      <c r="BH125" s="54">
        <v>496142432</v>
      </c>
      <c r="BI125" s="54">
        <f t="shared" si="72"/>
        <v>18123.26241963764</v>
      </c>
      <c r="BJ125" s="174">
        <f t="shared" si="73"/>
        <v>0.004063161461740351</v>
      </c>
      <c r="BK125" s="55">
        <v>27376</v>
      </c>
      <c r="BL125" s="174">
        <f t="shared" si="74"/>
        <v>0.004248209260928594</v>
      </c>
      <c r="BM125" s="55">
        <f t="shared" si="75"/>
        <v>95.644098776156</v>
      </c>
      <c r="BN125" s="174">
        <f t="shared" si="76"/>
        <v>0.004840112072026242</v>
      </c>
      <c r="BO125" s="55">
        <f t="shared" si="77"/>
        <v>113.80507201676906</v>
      </c>
      <c r="BP125" s="174">
        <f t="shared" si="78"/>
        <v>0</v>
      </c>
      <c r="BQ125" s="55">
        <f t="shared" si="79"/>
        <v>0</v>
      </c>
      <c r="BR125" s="174">
        <f t="shared" si="80"/>
        <v>0.00726304321510713</v>
      </c>
      <c r="BS125" s="55">
        <f t="shared" si="81"/>
        <v>170.7752101306491</v>
      </c>
      <c r="BT125" s="174">
        <f t="shared" si="82"/>
        <v>0.006149889581527968</v>
      </c>
      <c r="BU125" s="55">
        <f t="shared" si="83"/>
        <v>144.60173985764135</v>
      </c>
      <c r="BV125" s="174">
        <f t="shared" si="84"/>
        <v>0.00514092562365854</v>
      </c>
      <c r="BW125" s="174">
        <f t="shared" si="85"/>
        <v>0.004252984499067894</v>
      </c>
      <c r="BX125" s="55">
        <f t="shared" si="86"/>
        <v>120.87807102953822</v>
      </c>
    </row>
    <row r="126" spans="1:76" ht="12">
      <c r="A126" s="11"/>
      <c r="B126" s="26" t="s">
        <v>842</v>
      </c>
      <c r="C126" s="34">
        <v>31012</v>
      </c>
      <c r="D126" s="49" t="s">
        <v>622</v>
      </c>
      <c r="E126" s="112">
        <v>859</v>
      </c>
      <c r="F126" s="113">
        <v>666</v>
      </c>
      <c r="G126" s="113">
        <v>558</v>
      </c>
      <c r="H126" s="113">
        <v>427</v>
      </c>
      <c r="I126" s="113">
        <v>277</v>
      </c>
      <c r="J126" s="114">
        <v>117</v>
      </c>
      <c r="K126" s="113"/>
      <c r="L126" s="112">
        <v>2904</v>
      </c>
      <c r="M126" s="113">
        <v>2045</v>
      </c>
      <c r="N126" s="113">
        <v>1379</v>
      </c>
      <c r="O126" s="113">
        <v>821</v>
      </c>
      <c r="P126" s="113">
        <v>394</v>
      </c>
      <c r="Q126" s="114">
        <v>117</v>
      </c>
      <c r="R126" s="114"/>
      <c r="S126" s="121">
        <v>0.2094935795700476</v>
      </c>
      <c r="T126" s="121">
        <v>0.14752560958014715</v>
      </c>
      <c r="U126" s="121">
        <v>0.09948059443081807</v>
      </c>
      <c r="V126" s="121">
        <v>0.059226662819218005</v>
      </c>
      <c r="W126" s="121">
        <v>0.02842302698023373</v>
      </c>
      <c r="X126" s="121">
        <v>0.008440340499206464</v>
      </c>
      <c r="Y126" s="128"/>
      <c r="Z126" s="187">
        <v>13862</v>
      </c>
      <c r="AA126" s="187">
        <v>1</v>
      </c>
      <c r="AB126" s="58">
        <v>219</v>
      </c>
      <c r="AC126" s="53"/>
      <c r="AD126" s="53">
        <v>102</v>
      </c>
      <c r="AE126" s="55">
        <f t="shared" si="94"/>
        <v>102</v>
      </c>
      <c r="AF126" s="53">
        <v>36</v>
      </c>
      <c r="AG126" s="53"/>
      <c r="AH126" s="55">
        <f>SUM(AF126:AG126)</f>
        <v>36</v>
      </c>
      <c r="AI126" s="86">
        <f t="shared" si="95"/>
        <v>138</v>
      </c>
      <c r="AJ126" s="101">
        <f t="shared" si="96"/>
        <v>0</v>
      </c>
      <c r="AK126" s="102">
        <f t="shared" si="97"/>
        <v>0.7391304347826086</v>
      </c>
      <c r="AL126" s="67">
        <f t="shared" si="98"/>
        <v>0.7391304347826086</v>
      </c>
      <c r="AM126" s="101">
        <f t="shared" si="99"/>
        <v>0.2608695652173913</v>
      </c>
      <c r="AN126" s="102">
        <f t="shared" si="100"/>
        <v>0</v>
      </c>
      <c r="AO126" s="67">
        <f t="shared" si="101"/>
        <v>0.2608695652173913</v>
      </c>
      <c r="AP126" s="62">
        <f t="shared" si="102"/>
        <v>1</v>
      </c>
      <c r="AQ126" s="62">
        <f t="shared" si="62"/>
        <v>0.6301369863013698</v>
      </c>
      <c r="AR126" s="67">
        <f t="shared" si="63"/>
        <v>0.15881073241479332</v>
      </c>
      <c r="AS126" s="67">
        <f t="shared" si="64"/>
        <v>0.10007251631617115</v>
      </c>
      <c r="AT126" s="62"/>
      <c r="AU126" s="54" t="s">
        <v>422</v>
      </c>
      <c r="AV126" s="54" t="s">
        <v>422</v>
      </c>
      <c r="AW126" s="55" t="s">
        <v>422</v>
      </c>
      <c r="AX126" s="54" t="s">
        <v>425</v>
      </c>
      <c r="AY126" s="54" t="s">
        <v>856</v>
      </c>
      <c r="AZ126" s="54"/>
      <c r="BA126" s="55">
        <f t="shared" si="65"/>
        <v>-20.111880000000014</v>
      </c>
      <c r="BB126" s="55">
        <f t="shared" si="66"/>
        <v>60.88811999999999</v>
      </c>
      <c r="BC126" s="55">
        <f t="shared" si="67"/>
        <v>198.88812</v>
      </c>
      <c r="BD126" s="67">
        <f t="shared" si="68"/>
        <v>0.14422633792603334</v>
      </c>
      <c r="BE126" s="62">
        <f t="shared" si="69"/>
        <v>0.242251059683313</v>
      </c>
      <c r="BF126" s="62">
        <f t="shared" si="70"/>
        <v>0.5047921827411167</v>
      </c>
      <c r="BG126" s="67">
        <f t="shared" si="71"/>
        <v>0.014347721829461837</v>
      </c>
      <c r="BH126" s="54">
        <v>288247516</v>
      </c>
      <c r="BI126" s="54">
        <f t="shared" si="72"/>
        <v>20806.086040132814</v>
      </c>
      <c r="BJ126" s="174">
        <f t="shared" si="73"/>
        <v>0.0023606047838568766</v>
      </c>
      <c r="BK126" s="55">
        <v>13854</v>
      </c>
      <c r="BL126" s="174">
        <f t="shared" si="74"/>
        <v>0.0021498645200505825</v>
      </c>
      <c r="BM126" s="55">
        <f t="shared" si="75"/>
        <v>109.80249042862178</v>
      </c>
      <c r="BN126" s="174">
        <f t="shared" si="76"/>
        <v>0.002186198614233653</v>
      </c>
      <c r="BO126" s="55">
        <f t="shared" si="77"/>
        <v>102.16250272743625</v>
      </c>
      <c r="BP126" s="174">
        <f t="shared" si="78"/>
        <v>0.0020868355457654628</v>
      </c>
      <c r="BQ126" s="55">
        <f t="shared" si="79"/>
        <v>97.51920102223126</v>
      </c>
      <c r="BR126" s="174">
        <f t="shared" si="80"/>
        <v>0</v>
      </c>
      <c r="BS126" s="55">
        <f t="shared" si="81"/>
        <v>0</v>
      </c>
      <c r="BT126" s="174">
        <f t="shared" si="82"/>
        <v>0.0028513124423447853</v>
      </c>
      <c r="BU126" s="55">
        <f t="shared" si="83"/>
        <v>133.24371046220475</v>
      </c>
      <c r="BV126" s="174">
        <f t="shared" si="84"/>
        <v>0.0017736193401621963</v>
      </c>
      <c r="BW126" s="174">
        <f t="shared" si="85"/>
        <v>0.0021399227268994246</v>
      </c>
      <c r="BX126" s="55">
        <f t="shared" si="86"/>
        <v>82.88240121324509</v>
      </c>
    </row>
    <row r="127" spans="1:76" ht="12">
      <c r="A127" s="11"/>
      <c r="B127" s="26" t="s">
        <v>840</v>
      </c>
      <c r="C127" s="34">
        <v>11022</v>
      </c>
      <c r="D127" s="49" t="s">
        <v>623</v>
      </c>
      <c r="E127" s="112">
        <v>1083</v>
      </c>
      <c r="F127" s="113">
        <v>891</v>
      </c>
      <c r="G127" s="113">
        <v>693</v>
      </c>
      <c r="H127" s="113">
        <v>562</v>
      </c>
      <c r="I127" s="113">
        <v>327</v>
      </c>
      <c r="J127" s="114">
        <v>176</v>
      </c>
      <c r="K127" s="113"/>
      <c r="L127" s="112">
        <v>3732</v>
      </c>
      <c r="M127" s="113">
        <v>2649</v>
      </c>
      <c r="N127" s="113">
        <v>1758</v>
      </c>
      <c r="O127" s="113">
        <v>1065</v>
      </c>
      <c r="P127" s="113">
        <v>503</v>
      </c>
      <c r="Q127" s="114">
        <v>176</v>
      </c>
      <c r="R127" s="114"/>
      <c r="S127" s="121">
        <v>0.20353403141361257</v>
      </c>
      <c r="T127" s="121">
        <v>0.14446989528795812</v>
      </c>
      <c r="U127" s="121">
        <v>0.09587696335078534</v>
      </c>
      <c r="V127" s="121">
        <v>0.058082460732984294</v>
      </c>
      <c r="W127" s="121">
        <v>0.027432373472949387</v>
      </c>
      <c r="X127" s="121">
        <v>0.009598603839441536</v>
      </c>
      <c r="Y127" s="128"/>
      <c r="Z127" s="187">
        <v>18336</v>
      </c>
      <c r="AA127" s="187">
        <v>1</v>
      </c>
      <c r="AB127" s="57">
        <v>283</v>
      </c>
      <c r="AC127" s="53"/>
      <c r="AD127" s="53">
        <v>140</v>
      </c>
      <c r="AE127" s="55">
        <f t="shared" si="94"/>
        <v>140</v>
      </c>
      <c r="AF127" s="53"/>
      <c r="AG127" s="53">
        <v>112</v>
      </c>
      <c r="AH127" s="55">
        <f>SUM(AF127:AG127)</f>
        <v>112</v>
      </c>
      <c r="AI127" s="86">
        <f t="shared" si="95"/>
        <v>252</v>
      </c>
      <c r="AJ127" s="101">
        <f t="shared" si="96"/>
        <v>0</v>
      </c>
      <c r="AK127" s="102">
        <f t="shared" si="97"/>
        <v>0.5555555555555556</v>
      </c>
      <c r="AL127" s="67">
        <f t="shared" si="98"/>
        <v>0.5555555555555556</v>
      </c>
      <c r="AM127" s="101">
        <f t="shared" si="99"/>
        <v>0</v>
      </c>
      <c r="AN127" s="102">
        <f t="shared" si="100"/>
        <v>0.4444444444444444</v>
      </c>
      <c r="AO127" s="67">
        <f t="shared" si="101"/>
        <v>0.4444444444444444</v>
      </c>
      <c r="AP127" s="62">
        <f t="shared" si="102"/>
        <v>1</v>
      </c>
      <c r="AQ127" s="62">
        <f t="shared" si="62"/>
        <v>0.8904593639575972</v>
      </c>
      <c r="AR127" s="67">
        <f t="shared" si="63"/>
        <v>0.16097838452787258</v>
      </c>
      <c r="AS127" s="67">
        <f t="shared" si="64"/>
        <v>0.14334470989761092</v>
      </c>
      <c r="AT127" s="62"/>
      <c r="AU127" s="54" t="s">
        <v>1029</v>
      </c>
      <c r="AV127" s="54" t="s">
        <v>1369</v>
      </c>
      <c r="AW127" s="55" t="s">
        <v>1369</v>
      </c>
      <c r="AX127" s="54" t="s">
        <v>1682</v>
      </c>
      <c r="AY127" s="54" t="s">
        <v>1682</v>
      </c>
      <c r="AZ127" s="54"/>
      <c r="BA127" s="55">
        <f t="shared" si="65"/>
        <v>-24.987790000000018</v>
      </c>
      <c r="BB127" s="55">
        <f t="shared" si="66"/>
        <v>6.012209999999982</v>
      </c>
      <c r="BC127" s="55">
        <f t="shared" si="67"/>
        <v>258.01221</v>
      </c>
      <c r="BD127" s="67">
        <f t="shared" si="68"/>
        <v>0.14676462457337883</v>
      </c>
      <c r="BE127" s="62">
        <f t="shared" si="69"/>
        <v>0.24226498591549295</v>
      </c>
      <c r="BF127" s="62">
        <f t="shared" si="70"/>
        <v>0.5129467395626243</v>
      </c>
      <c r="BG127" s="67">
        <f t="shared" si="71"/>
        <v>0.014071346531413611</v>
      </c>
      <c r="BH127" s="54">
        <v>362197300</v>
      </c>
      <c r="BI127" s="54">
        <f t="shared" si="72"/>
        <v>19909.70206684257</v>
      </c>
      <c r="BJ127" s="174">
        <f t="shared" si="73"/>
        <v>0.0029662169892907047</v>
      </c>
      <c r="BK127" s="55">
        <v>18192</v>
      </c>
      <c r="BL127" s="174">
        <f t="shared" si="74"/>
        <v>0.002823035610564472</v>
      </c>
      <c r="BM127" s="55">
        <f t="shared" si="75"/>
        <v>105.07189417626948</v>
      </c>
      <c r="BN127" s="174">
        <f t="shared" si="76"/>
        <v>0.0028360966756453944</v>
      </c>
      <c r="BO127" s="55">
        <f t="shared" si="77"/>
        <v>100.19458109665378</v>
      </c>
      <c r="BP127" s="174">
        <f t="shared" si="78"/>
        <v>0.006492377253492551</v>
      </c>
      <c r="BQ127" s="55">
        <f t="shared" si="79"/>
        <v>229.3648960633893</v>
      </c>
      <c r="BR127" s="174">
        <f t="shared" si="80"/>
        <v>0</v>
      </c>
      <c r="BS127" s="55">
        <f t="shared" si="81"/>
        <v>0</v>
      </c>
      <c r="BT127" s="174">
        <f t="shared" si="82"/>
        <v>0.00391356609733598</v>
      </c>
      <c r="BU127" s="55">
        <f t="shared" si="83"/>
        <v>138.25978468361365</v>
      </c>
      <c r="BV127" s="174">
        <f t="shared" si="84"/>
        <v>0.00323878314290488</v>
      </c>
      <c r="BW127" s="174">
        <f t="shared" si="85"/>
        <v>0.0028305888847516844</v>
      </c>
      <c r="BX127" s="55">
        <f t="shared" si="86"/>
        <v>114.42082459774107</v>
      </c>
    </row>
    <row r="128" spans="1:76" ht="12">
      <c r="A128" s="11"/>
      <c r="B128" s="26" t="s">
        <v>841</v>
      </c>
      <c r="C128" s="34">
        <v>23038</v>
      </c>
      <c r="D128" s="49" t="s">
        <v>624</v>
      </c>
      <c r="E128" s="112">
        <v>610</v>
      </c>
      <c r="F128" s="113">
        <v>446</v>
      </c>
      <c r="G128" s="113">
        <v>395</v>
      </c>
      <c r="H128" s="113">
        <v>389</v>
      </c>
      <c r="I128" s="113">
        <v>199</v>
      </c>
      <c r="J128" s="114">
        <v>90</v>
      </c>
      <c r="K128" s="113"/>
      <c r="L128" s="112">
        <v>2129</v>
      </c>
      <c r="M128" s="113">
        <v>1519</v>
      </c>
      <c r="N128" s="113">
        <v>1073</v>
      </c>
      <c r="O128" s="113">
        <v>678</v>
      </c>
      <c r="P128" s="113">
        <v>289</v>
      </c>
      <c r="Q128" s="114">
        <v>90</v>
      </c>
      <c r="R128" s="114"/>
      <c r="S128" s="121">
        <v>0.18213705192916418</v>
      </c>
      <c r="T128" s="121">
        <v>0.12995123620497903</v>
      </c>
      <c r="U128" s="121">
        <v>0.09179570536401745</v>
      </c>
      <c r="V128" s="121">
        <v>0.05800325091966806</v>
      </c>
      <c r="W128" s="121">
        <v>0.024724099580802465</v>
      </c>
      <c r="X128" s="121">
        <v>0.0076995465822568224</v>
      </c>
      <c r="Y128" s="128"/>
      <c r="Z128" s="187">
        <v>11689</v>
      </c>
      <c r="AA128" s="187">
        <v>1</v>
      </c>
      <c r="AB128" s="58">
        <v>167</v>
      </c>
      <c r="AC128" s="53">
        <v>61</v>
      </c>
      <c r="AD128" s="53"/>
      <c r="AE128" s="55">
        <f t="shared" si="94"/>
        <v>61</v>
      </c>
      <c r="AF128" s="53"/>
      <c r="AG128" s="53"/>
      <c r="AH128" s="55"/>
      <c r="AI128" s="86">
        <f t="shared" si="95"/>
        <v>61</v>
      </c>
      <c r="AJ128" s="101">
        <f t="shared" si="96"/>
        <v>1</v>
      </c>
      <c r="AK128" s="102">
        <f t="shared" si="97"/>
        <v>0</v>
      </c>
      <c r="AL128" s="67">
        <f t="shared" si="98"/>
        <v>1</v>
      </c>
      <c r="AM128" s="101">
        <f t="shared" si="99"/>
        <v>0</v>
      </c>
      <c r="AN128" s="102">
        <f t="shared" si="100"/>
        <v>0</v>
      </c>
      <c r="AO128" s="67">
        <f t="shared" si="101"/>
        <v>0</v>
      </c>
      <c r="AP128" s="62">
        <f t="shared" si="102"/>
        <v>1</v>
      </c>
      <c r="AQ128" s="62">
        <f t="shared" si="62"/>
        <v>0.3652694610778443</v>
      </c>
      <c r="AR128" s="67">
        <f t="shared" si="63"/>
        <v>0.15563839701770738</v>
      </c>
      <c r="AS128" s="67">
        <f t="shared" si="64"/>
        <v>0.05684995340167754</v>
      </c>
      <c r="AT128" s="62"/>
      <c r="AU128" s="54" t="s">
        <v>417</v>
      </c>
      <c r="AV128" s="54" t="s">
        <v>417</v>
      </c>
      <c r="AW128" s="55" t="s">
        <v>417</v>
      </c>
      <c r="AX128" s="54" t="s">
        <v>414</v>
      </c>
      <c r="AY128" s="54" t="s">
        <v>1672</v>
      </c>
      <c r="AZ128" s="54"/>
      <c r="BA128" s="55">
        <f t="shared" si="65"/>
        <v>-12.45232999999999</v>
      </c>
      <c r="BB128" s="55">
        <f t="shared" si="66"/>
        <v>93.54767000000001</v>
      </c>
      <c r="BC128" s="55">
        <f t="shared" si="67"/>
        <v>154.54767</v>
      </c>
      <c r="BD128" s="67">
        <f t="shared" si="68"/>
        <v>0.14403324324324326</v>
      </c>
      <c r="BE128" s="62">
        <f t="shared" si="69"/>
        <v>0.22794641592920356</v>
      </c>
      <c r="BF128" s="62">
        <f t="shared" si="70"/>
        <v>0.5347670242214533</v>
      </c>
      <c r="BG128" s="67">
        <f t="shared" si="71"/>
        <v>0.013221633159380615</v>
      </c>
      <c r="BH128" s="54">
        <v>262869866</v>
      </c>
      <c r="BI128" s="54">
        <f t="shared" si="72"/>
        <v>22667.057514874537</v>
      </c>
      <c r="BJ128" s="174">
        <f t="shared" si="73"/>
        <v>0.0021527743649711662</v>
      </c>
      <c r="BK128" s="55">
        <v>11597</v>
      </c>
      <c r="BL128" s="174">
        <f t="shared" si="74"/>
        <v>0.0017996231297117515</v>
      </c>
      <c r="BM128" s="55">
        <f t="shared" si="75"/>
        <v>119.62362171439635</v>
      </c>
      <c r="BN128" s="174">
        <f t="shared" si="76"/>
        <v>0.0016988038400033141</v>
      </c>
      <c r="BO128" s="55">
        <f t="shared" si="77"/>
        <v>94.14422371450789</v>
      </c>
      <c r="BP128" s="174">
        <f t="shared" si="78"/>
        <v>0</v>
      </c>
      <c r="BQ128" s="55">
        <f t="shared" si="79"/>
        <v>0</v>
      </c>
      <c r="BR128" s="174">
        <f t="shared" si="80"/>
        <v>0.0024613646451196384</v>
      </c>
      <c r="BS128" s="55">
        <f t="shared" si="81"/>
        <v>136.40377913948646</v>
      </c>
      <c r="BT128" s="174">
        <f t="shared" si="82"/>
        <v>0</v>
      </c>
      <c r="BU128" s="55">
        <f t="shared" si="83"/>
        <v>0</v>
      </c>
      <c r="BV128" s="174">
        <f t="shared" si="84"/>
        <v>0.0007839911576079273</v>
      </c>
      <c r="BW128" s="174">
        <f t="shared" si="85"/>
        <v>0.0018044695393685886</v>
      </c>
      <c r="BX128" s="55">
        <f t="shared" si="86"/>
        <v>43.44718159566482</v>
      </c>
    </row>
    <row r="129" spans="1:76" ht="12">
      <c r="A129" s="11"/>
      <c r="B129" s="26" t="s">
        <v>840</v>
      </c>
      <c r="C129" s="34">
        <v>11023</v>
      </c>
      <c r="D129" s="49" t="s">
        <v>625</v>
      </c>
      <c r="E129" s="112">
        <v>1660</v>
      </c>
      <c r="F129" s="113">
        <v>1418</v>
      </c>
      <c r="G129" s="113">
        <v>1178</v>
      </c>
      <c r="H129" s="113">
        <v>891</v>
      </c>
      <c r="I129" s="113">
        <v>588</v>
      </c>
      <c r="J129" s="114">
        <v>314</v>
      </c>
      <c r="K129" s="113"/>
      <c r="L129" s="112">
        <v>6049</v>
      </c>
      <c r="M129" s="113">
        <v>4389</v>
      </c>
      <c r="N129" s="113">
        <v>2971</v>
      </c>
      <c r="O129" s="113">
        <v>1793</v>
      </c>
      <c r="P129" s="113">
        <v>902</v>
      </c>
      <c r="Q129" s="114">
        <v>314</v>
      </c>
      <c r="R129" s="114"/>
      <c r="S129" s="121">
        <v>0.22617311647036828</v>
      </c>
      <c r="T129" s="121">
        <v>0.1641054402692092</v>
      </c>
      <c r="U129" s="121">
        <v>0.11108618433352029</v>
      </c>
      <c r="V129" s="121">
        <v>0.06704056833052907</v>
      </c>
      <c r="W129" s="121">
        <v>0.033725930080388856</v>
      </c>
      <c r="X129" s="121">
        <v>0.011740512245279491</v>
      </c>
      <c r="Y129" s="128"/>
      <c r="Z129" s="187">
        <v>26745</v>
      </c>
      <c r="AA129" s="187">
        <v>2</v>
      </c>
      <c r="AB129" s="57">
        <v>481</v>
      </c>
      <c r="AC129" s="53"/>
      <c r="AD129" s="53">
        <v>136</v>
      </c>
      <c r="AE129" s="55">
        <f t="shared" si="94"/>
        <v>136</v>
      </c>
      <c r="AF129" s="53">
        <v>104</v>
      </c>
      <c r="AG129" s="53">
        <v>131</v>
      </c>
      <c r="AH129" s="55">
        <f>SUM(AF129:AG129)</f>
        <v>235</v>
      </c>
      <c r="AI129" s="86">
        <f t="shared" si="95"/>
        <v>371</v>
      </c>
      <c r="AJ129" s="101">
        <f t="shared" si="96"/>
        <v>0</v>
      </c>
      <c r="AK129" s="102">
        <f t="shared" si="97"/>
        <v>0.3665768194070081</v>
      </c>
      <c r="AL129" s="67">
        <f t="shared" si="98"/>
        <v>0.3665768194070081</v>
      </c>
      <c r="AM129" s="101">
        <f t="shared" si="99"/>
        <v>0.2803234501347709</v>
      </c>
      <c r="AN129" s="102">
        <f t="shared" si="100"/>
        <v>0.353099730458221</v>
      </c>
      <c r="AO129" s="67">
        <f t="shared" si="101"/>
        <v>0.633423180592992</v>
      </c>
      <c r="AP129" s="62">
        <f t="shared" si="102"/>
        <v>1</v>
      </c>
      <c r="AQ129" s="62">
        <f t="shared" si="62"/>
        <v>0.7713097713097713</v>
      </c>
      <c r="AR129" s="67">
        <f t="shared" si="63"/>
        <v>0.16189835072366207</v>
      </c>
      <c r="AS129" s="67">
        <f t="shared" si="64"/>
        <v>0.12487377987209694</v>
      </c>
      <c r="AT129" s="62"/>
      <c r="AU129" s="54" t="s">
        <v>1029</v>
      </c>
      <c r="AV129" s="54" t="s">
        <v>1369</v>
      </c>
      <c r="AW129" s="55" t="s">
        <v>1369</v>
      </c>
      <c r="AX129" s="54" t="s">
        <v>2350</v>
      </c>
      <c r="AY129" s="54" t="s">
        <v>2350</v>
      </c>
      <c r="AZ129" s="54"/>
      <c r="BA129" s="55">
        <f t="shared" si="65"/>
        <v>-40.694619999999986</v>
      </c>
      <c r="BB129" s="55">
        <f t="shared" si="66"/>
        <v>69.30538000000001</v>
      </c>
      <c r="BC129" s="55">
        <f t="shared" si="67"/>
        <v>440.30538</v>
      </c>
      <c r="BD129" s="67">
        <f t="shared" si="68"/>
        <v>0.14820107034668462</v>
      </c>
      <c r="BE129" s="62">
        <f t="shared" si="69"/>
        <v>0.2455690909090909</v>
      </c>
      <c r="BF129" s="62">
        <f t="shared" si="70"/>
        <v>0.4881434368070954</v>
      </c>
      <c r="BG129" s="67">
        <f t="shared" si="71"/>
        <v>0.016463091418956816</v>
      </c>
      <c r="BH129" s="54">
        <v>586447964</v>
      </c>
      <c r="BI129" s="54">
        <f t="shared" si="72"/>
        <v>21962.698075050557</v>
      </c>
      <c r="BJ129" s="174">
        <f t="shared" si="73"/>
        <v>0.004802719164808086</v>
      </c>
      <c r="BK129" s="55">
        <v>26702</v>
      </c>
      <c r="BL129" s="174">
        <f t="shared" si="74"/>
        <v>0.004143617902005966</v>
      </c>
      <c r="BM129" s="55">
        <f t="shared" si="75"/>
        <v>115.90641990621391</v>
      </c>
      <c r="BN129" s="174">
        <f t="shared" si="76"/>
        <v>0.004839881897398508</v>
      </c>
      <c r="BO129" s="55">
        <f t="shared" si="77"/>
        <v>117.22492546081753</v>
      </c>
      <c r="BP129" s="174">
        <f t="shared" si="78"/>
        <v>0.01362239870152455</v>
      </c>
      <c r="BQ129" s="55">
        <f t="shared" si="79"/>
        <v>329.9429007228661</v>
      </c>
      <c r="BR129" s="174">
        <f t="shared" si="80"/>
        <v>0</v>
      </c>
      <c r="BS129" s="55">
        <f t="shared" si="81"/>
        <v>0</v>
      </c>
      <c r="BT129" s="174">
        <f t="shared" si="82"/>
        <v>0.00380174992312638</v>
      </c>
      <c r="BU129" s="55">
        <f t="shared" si="83"/>
        <v>92.08072858114697</v>
      </c>
      <c r="BV129" s="174">
        <f t="shared" si="84"/>
        <v>0.004768208515943295</v>
      </c>
      <c r="BW129" s="174">
        <f t="shared" si="85"/>
        <v>0.004128713990111463</v>
      </c>
      <c r="BX129" s="55">
        <f t="shared" si="86"/>
        <v>115.48895194395791</v>
      </c>
    </row>
    <row r="130" spans="1:76" ht="12">
      <c r="A130" s="11"/>
      <c r="B130" s="26" t="s">
        <v>841</v>
      </c>
      <c r="C130" s="34">
        <v>23039</v>
      </c>
      <c r="D130" s="49" t="s">
        <v>626</v>
      </c>
      <c r="E130" s="112">
        <v>520</v>
      </c>
      <c r="F130" s="113">
        <v>404</v>
      </c>
      <c r="G130" s="113">
        <v>351</v>
      </c>
      <c r="H130" s="113">
        <v>274</v>
      </c>
      <c r="I130" s="113">
        <v>170</v>
      </c>
      <c r="J130" s="114">
        <v>91</v>
      </c>
      <c r="K130" s="113"/>
      <c r="L130" s="112">
        <v>1810</v>
      </c>
      <c r="M130" s="113">
        <v>1290</v>
      </c>
      <c r="N130" s="113">
        <v>886</v>
      </c>
      <c r="O130" s="113">
        <v>535</v>
      </c>
      <c r="P130" s="113">
        <v>261</v>
      </c>
      <c r="Q130" s="114">
        <v>91</v>
      </c>
      <c r="R130" s="114"/>
      <c r="S130" s="121">
        <v>0.19316969050160085</v>
      </c>
      <c r="T130" s="121">
        <v>0.1376734258271078</v>
      </c>
      <c r="U130" s="121">
        <v>0.09455709711846318</v>
      </c>
      <c r="V130" s="121">
        <v>0.057097118463180364</v>
      </c>
      <c r="W130" s="121">
        <v>0.02785485592315902</v>
      </c>
      <c r="X130" s="121">
        <v>0.009711846318036286</v>
      </c>
      <c r="Y130" s="128"/>
      <c r="Z130" s="187">
        <v>9370</v>
      </c>
      <c r="AA130" s="187">
        <v>1</v>
      </c>
      <c r="AB130" s="57">
        <v>146</v>
      </c>
      <c r="AC130" s="53"/>
      <c r="AD130" s="53">
        <v>80</v>
      </c>
      <c r="AE130" s="55">
        <f t="shared" si="94"/>
        <v>80</v>
      </c>
      <c r="AF130" s="53"/>
      <c r="AG130" s="53"/>
      <c r="AH130" s="55"/>
      <c r="AI130" s="86">
        <f t="shared" si="95"/>
        <v>80</v>
      </c>
      <c r="AJ130" s="101">
        <f t="shared" si="96"/>
        <v>0</v>
      </c>
      <c r="AK130" s="102">
        <f t="shared" si="97"/>
        <v>1</v>
      </c>
      <c r="AL130" s="67">
        <f t="shared" si="98"/>
        <v>1</v>
      </c>
      <c r="AM130" s="101">
        <f t="shared" si="99"/>
        <v>0</v>
      </c>
      <c r="AN130" s="102">
        <f t="shared" si="100"/>
        <v>0</v>
      </c>
      <c r="AO130" s="67">
        <f t="shared" si="101"/>
        <v>0</v>
      </c>
      <c r="AP130" s="62">
        <f t="shared" si="102"/>
        <v>1</v>
      </c>
      <c r="AQ130" s="62">
        <f t="shared" si="62"/>
        <v>0.547945205479452</v>
      </c>
      <c r="AR130" s="67">
        <f t="shared" si="63"/>
        <v>0.16478555304740405</v>
      </c>
      <c r="AS130" s="67">
        <f t="shared" si="64"/>
        <v>0.09029345372460497</v>
      </c>
      <c r="AT130" s="62"/>
      <c r="AU130" s="54" t="s">
        <v>493</v>
      </c>
      <c r="AV130" s="54" t="s">
        <v>410</v>
      </c>
      <c r="AW130" s="55" t="s">
        <v>410</v>
      </c>
      <c r="AX130" s="54" t="s">
        <v>405</v>
      </c>
      <c r="AY130" s="54" t="s">
        <v>1459</v>
      </c>
      <c r="AZ130" s="54"/>
      <c r="BA130" s="55">
        <f t="shared" si="65"/>
        <v>-15.774140000000017</v>
      </c>
      <c r="BB130" s="55">
        <f t="shared" si="66"/>
        <v>50.22585999999998</v>
      </c>
      <c r="BC130" s="55">
        <f t="shared" si="67"/>
        <v>130.22585999999998</v>
      </c>
      <c r="BD130" s="67">
        <f t="shared" si="68"/>
        <v>0.14698178329571104</v>
      </c>
      <c r="BE130" s="62">
        <f t="shared" si="69"/>
        <v>0.2434128224299065</v>
      </c>
      <c r="BF130" s="62">
        <f t="shared" si="70"/>
        <v>0.49894965517241374</v>
      </c>
      <c r="BG130" s="67">
        <f t="shared" si="71"/>
        <v>0.013898170757737457</v>
      </c>
      <c r="BH130" s="54">
        <v>197010220</v>
      </c>
      <c r="BI130" s="54">
        <f t="shared" si="72"/>
        <v>21147.511807642764</v>
      </c>
      <c r="BJ130" s="174">
        <f t="shared" si="73"/>
        <v>0.0016134163938491518</v>
      </c>
      <c r="BK130" s="55">
        <v>9316</v>
      </c>
      <c r="BL130" s="174">
        <f t="shared" si="74"/>
        <v>0.0014456574179869516</v>
      </c>
      <c r="BM130" s="55">
        <f t="shared" si="75"/>
        <v>111.60433819070366</v>
      </c>
      <c r="BN130" s="174">
        <f t="shared" si="76"/>
        <v>0.0014314560098883013</v>
      </c>
      <c r="BO130" s="55">
        <f t="shared" si="77"/>
        <v>98.96148843840425</v>
      </c>
      <c r="BP130" s="174">
        <f t="shared" si="78"/>
        <v>0</v>
      </c>
      <c r="BQ130" s="55">
        <f t="shared" si="79"/>
        <v>0</v>
      </c>
      <c r="BR130" s="174">
        <f t="shared" si="80"/>
        <v>0</v>
      </c>
      <c r="BS130" s="55">
        <f t="shared" si="81"/>
        <v>0</v>
      </c>
      <c r="BT130" s="174">
        <f t="shared" si="82"/>
        <v>0.0022363234841919883</v>
      </c>
      <c r="BU130" s="55">
        <f t="shared" si="83"/>
        <v>154.60475145349838</v>
      </c>
      <c r="BV130" s="174">
        <f t="shared" si="84"/>
        <v>0.0010281851247317079</v>
      </c>
      <c r="BW130" s="174">
        <f t="shared" si="85"/>
        <v>0.0014464778495922384</v>
      </c>
      <c r="BX130" s="55">
        <f t="shared" si="86"/>
        <v>71.0819820034958</v>
      </c>
    </row>
    <row r="131" spans="1:76" ht="12">
      <c r="A131" s="11"/>
      <c r="B131" s="26" t="s">
        <v>843</v>
      </c>
      <c r="C131" s="34">
        <v>43007</v>
      </c>
      <c r="D131" s="49" t="s">
        <v>627</v>
      </c>
      <c r="E131" s="112">
        <v>412</v>
      </c>
      <c r="F131" s="113">
        <v>286</v>
      </c>
      <c r="G131" s="113">
        <v>246</v>
      </c>
      <c r="H131" s="113">
        <v>233</v>
      </c>
      <c r="I131" s="113">
        <v>123</v>
      </c>
      <c r="J131" s="114">
        <v>56</v>
      </c>
      <c r="K131" s="113"/>
      <c r="L131" s="112">
        <v>1356</v>
      </c>
      <c r="M131" s="113">
        <v>944</v>
      </c>
      <c r="N131" s="113">
        <v>658</v>
      </c>
      <c r="O131" s="113">
        <v>412</v>
      </c>
      <c r="P131" s="113">
        <v>179</v>
      </c>
      <c r="Q131" s="114">
        <v>56</v>
      </c>
      <c r="R131" s="114"/>
      <c r="S131" s="121">
        <v>0.21452301850972946</v>
      </c>
      <c r="T131" s="121">
        <v>0.14934345831355797</v>
      </c>
      <c r="U131" s="121">
        <v>0.10409745293466224</v>
      </c>
      <c r="V131" s="121">
        <v>0.0651795601961715</v>
      </c>
      <c r="W131" s="121">
        <v>0.028318304065812372</v>
      </c>
      <c r="X131" s="121">
        <v>0.008859357696566999</v>
      </c>
      <c r="Y131" s="128"/>
      <c r="Z131" s="187">
        <v>6321</v>
      </c>
      <c r="AA131" s="187">
        <v>1</v>
      </c>
      <c r="AB131" s="58">
        <v>105</v>
      </c>
      <c r="AC131" s="53">
        <v>40</v>
      </c>
      <c r="AD131" s="53">
        <v>68</v>
      </c>
      <c r="AE131" s="55">
        <f t="shared" si="94"/>
        <v>108</v>
      </c>
      <c r="AF131" s="53"/>
      <c r="AG131" s="53"/>
      <c r="AH131" s="55"/>
      <c r="AI131" s="86">
        <f t="shared" si="95"/>
        <v>108</v>
      </c>
      <c r="AJ131" s="101">
        <f t="shared" si="96"/>
        <v>0.37037037037037035</v>
      </c>
      <c r="AK131" s="102">
        <f t="shared" si="97"/>
        <v>0.6296296296296297</v>
      </c>
      <c r="AL131" s="67">
        <f t="shared" si="98"/>
        <v>1</v>
      </c>
      <c r="AM131" s="101">
        <f t="shared" si="99"/>
        <v>0</v>
      </c>
      <c r="AN131" s="102">
        <f t="shared" si="100"/>
        <v>0</v>
      </c>
      <c r="AO131" s="67">
        <f t="shared" si="101"/>
        <v>0</v>
      </c>
      <c r="AP131" s="62">
        <f t="shared" si="102"/>
        <v>1</v>
      </c>
      <c r="AQ131" s="62">
        <f t="shared" si="62"/>
        <v>1.0285714285714285</v>
      </c>
      <c r="AR131" s="67">
        <f t="shared" si="63"/>
        <v>0.1595744680851064</v>
      </c>
      <c r="AS131" s="67">
        <f t="shared" si="64"/>
        <v>0.1641337386018237</v>
      </c>
      <c r="AT131" s="62"/>
      <c r="AU131" s="54" t="s">
        <v>464</v>
      </c>
      <c r="AV131" s="54" t="s">
        <v>464</v>
      </c>
      <c r="AW131" s="55" t="s">
        <v>458</v>
      </c>
      <c r="AX131" s="54" t="s">
        <v>458</v>
      </c>
      <c r="AY131" s="54" t="s">
        <v>357</v>
      </c>
      <c r="AZ131" s="54"/>
      <c r="BA131" s="55">
        <f t="shared" si="65"/>
        <v>-9.733469999999997</v>
      </c>
      <c r="BB131" s="55">
        <f t="shared" si="66"/>
        <v>-12.733469999999997</v>
      </c>
      <c r="BC131" s="55">
        <f t="shared" si="67"/>
        <v>95.26653</v>
      </c>
      <c r="BD131" s="67">
        <f t="shared" si="68"/>
        <v>0.1447819604863222</v>
      </c>
      <c r="BE131" s="62">
        <f t="shared" si="69"/>
        <v>0.23122944174757282</v>
      </c>
      <c r="BF131" s="62">
        <f t="shared" si="70"/>
        <v>0.532215251396648</v>
      </c>
      <c r="BG131" s="67">
        <f t="shared" si="71"/>
        <v>0.015071433317513053</v>
      </c>
      <c r="BH131" s="54">
        <v>123516708</v>
      </c>
      <c r="BI131" s="54">
        <f t="shared" si="72"/>
        <v>19491.35363736784</v>
      </c>
      <c r="BJ131" s="174">
        <f t="shared" si="73"/>
        <v>0.0010115408307319218</v>
      </c>
      <c r="BK131" s="55">
        <v>6337</v>
      </c>
      <c r="BL131" s="174">
        <f t="shared" si="74"/>
        <v>0.0009833760259535542</v>
      </c>
      <c r="BM131" s="55">
        <f t="shared" si="75"/>
        <v>102.86409308698134</v>
      </c>
      <c r="BN131" s="174">
        <f t="shared" si="76"/>
        <v>0.0010471794688835549</v>
      </c>
      <c r="BO131" s="55">
        <f t="shared" si="77"/>
        <v>107.31566765150716</v>
      </c>
      <c r="BP131" s="174">
        <f t="shared" si="78"/>
        <v>0</v>
      </c>
      <c r="BQ131" s="55">
        <f t="shared" si="79"/>
        <v>0</v>
      </c>
      <c r="BR131" s="174">
        <f t="shared" si="80"/>
        <v>0.0016140096033571399</v>
      </c>
      <c r="BS131" s="55">
        <f t="shared" si="81"/>
        <v>165.40480722457355</v>
      </c>
      <c r="BT131" s="174">
        <f t="shared" si="82"/>
        <v>0.00190087496156319</v>
      </c>
      <c r="BU131" s="55">
        <f t="shared" si="83"/>
        <v>194.80296518768992</v>
      </c>
      <c r="BV131" s="174">
        <f t="shared" si="84"/>
        <v>0.0013880499183878058</v>
      </c>
      <c r="BW131" s="174">
        <f t="shared" si="85"/>
        <v>0.0009757936485883179</v>
      </c>
      <c r="BX131" s="55">
        <f t="shared" si="86"/>
        <v>142.24830427989562</v>
      </c>
    </row>
    <row r="132" spans="1:76" ht="12">
      <c r="A132" s="11"/>
      <c r="B132" s="26" t="s">
        <v>840</v>
      </c>
      <c r="C132" s="34">
        <v>13017</v>
      </c>
      <c r="D132" s="49" t="s">
        <v>628</v>
      </c>
      <c r="E132" s="112">
        <v>1020</v>
      </c>
      <c r="F132" s="113">
        <v>786</v>
      </c>
      <c r="G132" s="113">
        <v>686</v>
      </c>
      <c r="H132" s="113">
        <v>548</v>
      </c>
      <c r="I132" s="113">
        <v>274</v>
      </c>
      <c r="J132" s="114">
        <v>110</v>
      </c>
      <c r="K132" s="113"/>
      <c r="L132" s="112">
        <v>3424</v>
      </c>
      <c r="M132" s="113">
        <v>2404</v>
      </c>
      <c r="N132" s="113">
        <v>1618</v>
      </c>
      <c r="O132" s="113">
        <v>932</v>
      </c>
      <c r="P132" s="113">
        <v>384</v>
      </c>
      <c r="Q132" s="114">
        <v>110</v>
      </c>
      <c r="R132" s="114"/>
      <c r="S132" s="121">
        <v>0.18678740930663904</v>
      </c>
      <c r="T132" s="121">
        <v>0.131143963777208</v>
      </c>
      <c r="U132" s="121">
        <v>0.0882657792809994</v>
      </c>
      <c r="V132" s="121">
        <v>0.050842834542578146</v>
      </c>
      <c r="W132" s="121">
        <v>0.020948120669903442</v>
      </c>
      <c r="X132" s="121">
        <v>0.00600076373356609</v>
      </c>
      <c r="Y132" s="128"/>
      <c r="Z132" s="187">
        <v>18331</v>
      </c>
      <c r="AA132" s="187">
        <v>1</v>
      </c>
      <c r="AB132" s="57">
        <v>235</v>
      </c>
      <c r="AC132" s="53"/>
      <c r="AD132" s="53">
        <v>98</v>
      </c>
      <c r="AE132" s="55">
        <f t="shared" si="94"/>
        <v>98</v>
      </c>
      <c r="AF132" s="53"/>
      <c r="AG132" s="53">
        <v>86</v>
      </c>
      <c r="AH132" s="55">
        <f>SUM(AF132:AG132)</f>
        <v>86</v>
      </c>
      <c r="AI132" s="86">
        <f t="shared" si="95"/>
        <v>184</v>
      </c>
      <c r="AJ132" s="101">
        <f t="shared" si="96"/>
        <v>0</v>
      </c>
      <c r="AK132" s="102">
        <f t="shared" si="97"/>
        <v>0.532608695652174</v>
      </c>
      <c r="AL132" s="67">
        <f t="shared" si="98"/>
        <v>0.532608695652174</v>
      </c>
      <c r="AM132" s="101">
        <f t="shared" si="99"/>
        <v>0</v>
      </c>
      <c r="AN132" s="102">
        <f t="shared" si="100"/>
        <v>0.4673913043478261</v>
      </c>
      <c r="AO132" s="67">
        <f t="shared" si="101"/>
        <v>0.4673913043478261</v>
      </c>
      <c r="AP132" s="62">
        <f t="shared" si="102"/>
        <v>1</v>
      </c>
      <c r="AQ132" s="62">
        <f aca="true" t="shared" si="103" ref="AQ132:AQ195">AI132/AB132</f>
        <v>0.7829787234042553</v>
      </c>
      <c r="AR132" s="67">
        <f aca="true" t="shared" si="104" ref="AR132:AR195">AB132/N132</f>
        <v>0.14524103831891225</v>
      </c>
      <c r="AS132" s="67">
        <f aca="true" t="shared" si="105" ref="AS132:AS195">AI132/N132</f>
        <v>0.11372064276885044</v>
      </c>
      <c r="AT132" s="62"/>
      <c r="AU132" s="54" t="s">
        <v>2175</v>
      </c>
      <c r="AV132" s="54" t="s">
        <v>2175</v>
      </c>
      <c r="AW132" s="55" t="s">
        <v>2175</v>
      </c>
      <c r="AX132" s="54" t="s">
        <v>977</v>
      </c>
      <c r="AY132" s="54" t="s">
        <v>977</v>
      </c>
      <c r="AZ132" s="54"/>
      <c r="BA132" s="55">
        <f aca="true" t="shared" si="106" ref="BA132:BA195">BC132-AB132</f>
        <v>-15.674440000000004</v>
      </c>
      <c r="BB132" s="55">
        <f aca="true" t="shared" si="107" ref="BB132:BB195">BC132-AI132</f>
        <v>35.325559999999996</v>
      </c>
      <c r="BC132" s="55">
        <f aca="true" t="shared" si="108" ref="BC132:BC195">((E132+F132)*(1/100)+G132*(4/100)+H132*(12/100)+I132*(23/100)+J132*(32/100))*1.047</f>
        <v>219.32556</v>
      </c>
      <c r="BD132" s="67">
        <f aca="true" t="shared" si="109" ref="BD132:BD195">BC132/N132</f>
        <v>0.13555349814585907</v>
      </c>
      <c r="BE132" s="62">
        <f aca="true" t="shared" si="110" ref="BE132:BE195">BC132/O132</f>
        <v>0.2353278540772532</v>
      </c>
      <c r="BF132" s="62">
        <f aca="true" t="shared" si="111" ref="BF132:BF195">BC132/P132</f>
        <v>0.5711603125</v>
      </c>
      <c r="BG132" s="67">
        <f aca="true" t="shared" si="112" ref="BG132:BG195">BC132/Z132</f>
        <v>0.01196473514810976</v>
      </c>
      <c r="BH132" s="54">
        <v>353979798</v>
      </c>
      <c r="BI132" s="54">
        <f aca="true" t="shared" si="113" ref="BI132:BI195">BH132/BK132</f>
        <v>19608.896410370042</v>
      </c>
      <c r="BJ132" s="174">
        <f aca="true" t="shared" si="114" ref="BJ132:BJ195">BH132/BH$313</f>
        <v>0.0028989197067269467</v>
      </c>
      <c r="BK132" s="55">
        <v>18052</v>
      </c>
      <c r="BL132" s="174">
        <f aca="true" t="shared" si="115" ref="BL132:BL195">BK132/BK$313</f>
        <v>0.0028013104024796533</v>
      </c>
      <c r="BM132" s="55">
        <f aca="true" t="shared" si="116" ref="BM132:BM195">BJ132/BL132*100</f>
        <v>103.48441587054728</v>
      </c>
      <c r="BN132" s="174">
        <f aca="true" t="shared" si="117" ref="BN132:BN195">BC132/BC$313</f>
        <v>0.0024108490509036937</v>
      </c>
      <c r="BO132" s="55">
        <f aca="true" t="shared" si="118" ref="BO132:BO195">BN132/BW132*100</f>
        <v>85.19452089542386</v>
      </c>
      <c r="BP132" s="174">
        <f aca="true" t="shared" si="119" ref="BP132:BP195">AH132/AH$313</f>
        <v>0.004985218248217495</v>
      </c>
      <c r="BQ132" s="55">
        <f aca="true" t="shared" si="120" ref="BQ132:BQ195">BP132/BW132*100</f>
        <v>176.16751246072923</v>
      </c>
      <c r="BR132" s="174">
        <f aca="true" t="shared" si="121" ref="BR132:BR195">AC132/AC$313</f>
        <v>0</v>
      </c>
      <c r="BS132" s="55">
        <f aca="true" t="shared" si="122" ref="BS132:BS195">BR132/BW132*100</f>
        <v>0</v>
      </c>
      <c r="BT132" s="174">
        <f aca="true" t="shared" si="123" ref="BT132:BT195">AD132/AD$313</f>
        <v>0.0027394962681351856</v>
      </c>
      <c r="BU132" s="55">
        <f aca="true" t="shared" si="124" ref="BU132:BU195">BT132/BW132*100</f>
        <v>96.80824768813036</v>
      </c>
      <c r="BV132" s="174">
        <f aca="true" t="shared" si="125" ref="BV132:BV195">AI132/AI$313</f>
        <v>0.0023648257868829283</v>
      </c>
      <c r="BW132" s="174">
        <f aca="true" t="shared" si="126" ref="BW132:BW195">Z132/Z$313</f>
        <v>0.0028298170182364272</v>
      </c>
      <c r="BX132" s="55">
        <f aca="true" t="shared" si="127" ref="BX132:BX195">BV132/BW132*100</f>
        <v>83.56815199156281</v>
      </c>
    </row>
    <row r="133" spans="1:76" ht="12">
      <c r="A133" s="11"/>
      <c r="B133" s="26" t="s">
        <v>841</v>
      </c>
      <c r="C133" s="34">
        <v>24048</v>
      </c>
      <c r="D133" s="49" t="s">
        <v>629</v>
      </c>
      <c r="E133" s="112">
        <v>903</v>
      </c>
      <c r="F133" s="113">
        <v>682</v>
      </c>
      <c r="G133" s="113">
        <v>478</v>
      </c>
      <c r="H133" s="113">
        <v>408</v>
      </c>
      <c r="I133" s="113">
        <v>214</v>
      </c>
      <c r="J133" s="114">
        <v>119</v>
      </c>
      <c r="K133" s="113"/>
      <c r="L133" s="112">
        <v>2804</v>
      </c>
      <c r="M133" s="113">
        <v>1901</v>
      </c>
      <c r="N133" s="113">
        <v>1219</v>
      </c>
      <c r="O133" s="113">
        <v>741</v>
      </c>
      <c r="P133" s="113">
        <v>333</v>
      </c>
      <c r="Q133" s="114">
        <v>119</v>
      </c>
      <c r="R133" s="114"/>
      <c r="S133" s="121">
        <v>0.21853323980983555</v>
      </c>
      <c r="T133" s="121">
        <v>0.14815680773127582</v>
      </c>
      <c r="U133" s="121">
        <v>0.0950042864936482</v>
      </c>
      <c r="V133" s="121">
        <v>0.057750759878419454</v>
      </c>
      <c r="W133" s="121">
        <v>0.025952770633621697</v>
      </c>
      <c r="X133" s="121">
        <v>0.009274413529732678</v>
      </c>
      <c r="Y133" s="128"/>
      <c r="Z133" s="187">
        <v>12831</v>
      </c>
      <c r="AA133" s="187">
        <v>1</v>
      </c>
      <c r="AB133" s="57">
        <v>183</v>
      </c>
      <c r="AC133" s="53"/>
      <c r="AD133" s="53"/>
      <c r="AE133" s="55">
        <f t="shared" si="94"/>
        <v>0</v>
      </c>
      <c r="AF133" s="53">
        <v>38</v>
      </c>
      <c r="AG133" s="53">
        <v>112</v>
      </c>
      <c r="AH133" s="55">
        <f>SUM(AF133:AG133)</f>
        <v>150</v>
      </c>
      <c r="AI133" s="86">
        <f t="shared" si="95"/>
        <v>150</v>
      </c>
      <c r="AJ133" s="101">
        <f t="shared" si="96"/>
        <v>0</v>
      </c>
      <c r="AK133" s="102">
        <f t="shared" si="97"/>
        <v>0</v>
      </c>
      <c r="AL133" s="67">
        <f t="shared" si="98"/>
        <v>0</v>
      </c>
      <c r="AM133" s="101">
        <f t="shared" si="99"/>
        <v>0.25333333333333335</v>
      </c>
      <c r="AN133" s="102">
        <f t="shared" si="100"/>
        <v>0.7466666666666667</v>
      </c>
      <c r="AO133" s="67">
        <f t="shared" si="101"/>
        <v>1</v>
      </c>
      <c r="AP133" s="62">
        <f t="shared" si="102"/>
        <v>1</v>
      </c>
      <c r="AQ133" s="62">
        <f t="shared" si="103"/>
        <v>0.819672131147541</v>
      </c>
      <c r="AR133" s="67">
        <f t="shared" si="104"/>
        <v>0.1501230516817063</v>
      </c>
      <c r="AS133" s="67">
        <f t="shared" si="105"/>
        <v>0.12305168170631665</v>
      </c>
      <c r="AT133" s="62"/>
      <c r="AU133" s="54" t="s">
        <v>417</v>
      </c>
      <c r="AV133" s="54" t="s">
        <v>417</v>
      </c>
      <c r="AW133" s="55" t="s">
        <v>417</v>
      </c>
      <c r="AX133" s="54" t="s">
        <v>414</v>
      </c>
      <c r="AY133" s="54" t="s">
        <v>1672</v>
      </c>
      <c r="AZ133" s="54"/>
      <c r="BA133" s="55">
        <f t="shared" si="106"/>
        <v>-3.7221899999999835</v>
      </c>
      <c r="BB133" s="55">
        <f t="shared" si="107"/>
        <v>29.277810000000017</v>
      </c>
      <c r="BC133" s="55">
        <f t="shared" si="108"/>
        <v>179.27781000000002</v>
      </c>
      <c r="BD133" s="67">
        <f t="shared" si="109"/>
        <v>0.14706957342083676</v>
      </c>
      <c r="BE133" s="62">
        <f t="shared" si="110"/>
        <v>0.24194036437246966</v>
      </c>
      <c r="BF133" s="62">
        <f t="shared" si="111"/>
        <v>0.5383718018018019</v>
      </c>
      <c r="BG133" s="67">
        <f t="shared" si="112"/>
        <v>0.013972239887771803</v>
      </c>
      <c r="BH133" s="54">
        <v>330052162</v>
      </c>
      <c r="BI133" s="54">
        <f t="shared" si="113"/>
        <v>25779.28313676482</v>
      </c>
      <c r="BJ133" s="174">
        <f t="shared" si="114"/>
        <v>0.002702964186305442</v>
      </c>
      <c r="BK133" s="55">
        <v>12803</v>
      </c>
      <c r="BL133" s="174">
        <f t="shared" si="115"/>
        <v>0.001986770279356692</v>
      </c>
      <c r="BM133" s="55">
        <f t="shared" si="116"/>
        <v>136.04814881671425</v>
      </c>
      <c r="BN133" s="174">
        <f t="shared" si="117"/>
        <v>0.001970640075359173</v>
      </c>
      <c r="BO133" s="55">
        <f t="shared" si="118"/>
        <v>99.4888953528326</v>
      </c>
      <c r="BP133" s="174">
        <f t="shared" si="119"/>
        <v>0.008695148107356096</v>
      </c>
      <c r="BQ133" s="55">
        <f t="shared" si="120"/>
        <v>438.9795432189521</v>
      </c>
      <c r="BR133" s="174">
        <f t="shared" si="121"/>
        <v>0</v>
      </c>
      <c r="BS133" s="55">
        <f t="shared" si="122"/>
        <v>0</v>
      </c>
      <c r="BT133" s="174">
        <f t="shared" si="123"/>
        <v>0</v>
      </c>
      <c r="BU133" s="55">
        <f t="shared" si="124"/>
        <v>0</v>
      </c>
      <c r="BV133" s="174">
        <f t="shared" si="125"/>
        <v>0.0019278471088719524</v>
      </c>
      <c r="BW133" s="174">
        <f t="shared" si="126"/>
        <v>0.001980763851453363</v>
      </c>
      <c r="BX133" s="55">
        <f t="shared" si="127"/>
        <v>97.32846787654249</v>
      </c>
    </row>
    <row r="134" spans="1:76" ht="12">
      <c r="A134" s="11"/>
      <c r="B134" s="26" t="s">
        <v>844</v>
      </c>
      <c r="C134" s="34">
        <v>72018</v>
      </c>
      <c r="D134" s="49" t="s">
        <v>630</v>
      </c>
      <c r="E134" s="112">
        <v>729</v>
      </c>
      <c r="F134" s="113">
        <v>498</v>
      </c>
      <c r="G134" s="113">
        <v>413</v>
      </c>
      <c r="H134" s="113">
        <v>321</v>
      </c>
      <c r="I134" s="113">
        <v>148</v>
      </c>
      <c r="J134" s="114">
        <v>62</v>
      </c>
      <c r="K134" s="113"/>
      <c r="L134" s="112">
        <v>2171</v>
      </c>
      <c r="M134" s="113">
        <v>1442</v>
      </c>
      <c r="N134" s="113">
        <v>944</v>
      </c>
      <c r="O134" s="113">
        <v>531</v>
      </c>
      <c r="P134" s="113">
        <v>210</v>
      </c>
      <c r="Q134" s="114">
        <v>62</v>
      </c>
      <c r="R134" s="114"/>
      <c r="S134" s="121">
        <v>0.176375010155171</v>
      </c>
      <c r="T134" s="121">
        <v>0.11715005280688927</v>
      </c>
      <c r="U134" s="121">
        <v>0.0766918514907791</v>
      </c>
      <c r="V134" s="121">
        <v>0.04313916646356324</v>
      </c>
      <c r="W134" s="121">
        <v>0.017060687301974166</v>
      </c>
      <c r="X134" s="121">
        <v>0.005036964822487611</v>
      </c>
      <c r="Y134" s="128"/>
      <c r="Z134" s="187">
        <v>12309</v>
      </c>
      <c r="AA134" s="187">
        <v>1</v>
      </c>
      <c r="AB134" s="57">
        <v>150</v>
      </c>
      <c r="AC134" s="53">
        <v>64</v>
      </c>
      <c r="AD134" s="53"/>
      <c r="AE134" s="55">
        <f t="shared" si="94"/>
        <v>64</v>
      </c>
      <c r="AF134" s="53"/>
      <c r="AG134" s="53"/>
      <c r="AH134" s="55"/>
      <c r="AI134" s="86">
        <f t="shared" si="95"/>
        <v>64</v>
      </c>
      <c r="AJ134" s="101">
        <f t="shared" si="96"/>
        <v>1</v>
      </c>
      <c r="AK134" s="102">
        <f t="shared" si="97"/>
        <v>0</v>
      </c>
      <c r="AL134" s="67">
        <f t="shared" si="98"/>
        <v>1</v>
      </c>
      <c r="AM134" s="101">
        <f t="shared" si="99"/>
        <v>0</v>
      </c>
      <c r="AN134" s="102">
        <f t="shared" si="100"/>
        <v>0</v>
      </c>
      <c r="AO134" s="67">
        <f t="shared" si="101"/>
        <v>0</v>
      </c>
      <c r="AP134" s="62">
        <f t="shared" si="102"/>
        <v>1</v>
      </c>
      <c r="AQ134" s="62">
        <f t="shared" si="103"/>
        <v>0.4266666666666667</v>
      </c>
      <c r="AR134" s="67">
        <f t="shared" si="104"/>
        <v>0.15889830508474576</v>
      </c>
      <c r="AS134" s="67">
        <f t="shared" si="105"/>
        <v>0.06779661016949153</v>
      </c>
      <c r="AT134" s="62"/>
      <c r="AU134" s="54" t="s">
        <v>475</v>
      </c>
      <c r="AV134" s="54" t="s">
        <v>482</v>
      </c>
      <c r="AW134" s="55" t="s">
        <v>482</v>
      </c>
      <c r="AX134" s="54" t="s">
        <v>482</v>
      </c>
      <c r="AY134" s="54" t="s">
        <v>179</v>
      </c>
      <c r="AZ134" s="54"/>
      <c r="BA134" s="55">
        <f t="shared" si="106"/>
        <v>-23.114070000000012</v>
      </c>
      <c r="BB134" s="55">
        <f t="shared" si="107"/>
        <v>62.88592999999999</v>
      </c>
      <c r="BC134" s="55">
        <f t="shared" si="108"/>
        <v>126.88592999999999</v>
      </c>
      <c r="BD134" s="67">
        <f t="shared" si="109"/>
        <v>0.13441306144067797</v>
      </c>
      <c r="BE134" s="62">
        <f t="shared" si="110"/>
        <v>0.23895655367231636</v>
      </c>
      <c r="BF134" s="62">
        <f t="shared" si="111"/>
        <v>0.6042187142857143</v>
      </c>
      <c r="BG134" s="67">
        <f t="shared" si="112"/>
        <v>0.010308386546429441</v>
      </c>
      <c r="BH134" s="54">
        <v>202652589</v>
      </c>
      <c r="BI134" s="54">
        <f t="shared" si="113"/>
        <v>16411.77429543246</v>
      </c>
      <c r="BJ134" s="174">
        <f t="shared" si="114"/>
        <v>0.0016596246090612675</v>
      </c>
      <c r="BK134" s="55">
        <v>12348</v>
      </c>
      <c r="BL134" s="174">
        <f t="shared" si="115"/>
        <v>0.0019161633530810301</v>
      </c>
      <c r="BM134" s="55">
        <f t="shared" si="116"/>
        <v>86.61185417165662</v>
      </c>
      <c r="BN134" s="174">
        <f t="shared" si="117"/>
        <v>0.0013947431567644577</v>
      </c>
      <c r="BO134" s="55">
        <f t="shared" si="118"/>
        <v>73.40054269121319</v>
      </c>
      <c r="BP134" s="174">
        <f t="shared" si="119"/>
        <v>0</v>
      </c>
      <c r="BQ134" s="55">
        <f t="shared" si="120"/>
        <v>0</v>
      </c>
      <c r="BR134" s="174">
        <f t="shared" si="121"/>
        <v>0.002582415365371424</v>
      </c>
      <c r="BS134" s="55">
        <f t="shared" si="122"/>
        <v>135.90365247757308</v>
      </c>
      <c r="BT134" s="174">
        <f t="shared" si="123"/>
        <v>0</v>
      </c>
      <c r="BU134" s="55">
        <f t="shared" si="124"/>
        <v>0</v>
      </c>
      <c r="BV134" s="174">
        <f t="shared" si="125"/>
        <v>0.0008225480997853664</v>
      </c>
      <c r="BW134" s="174">
        <f t="shared" si="126"/>
        <v>0.0019001809872604975</v>
      </c>
      <c r="BX134" s="55">
        <f t="shared" si="127"/>
        <v>43.287881801787684</v>
      </c>
    </row>
    <row r="135" spans="1:76" ht="12">
      <c r="A135" s="11"/>
      <c r="B135" s="26" t="s">
        <v>843</v>
      </c>
      <c r="C135" s="34">
        <v>45060</v>
      </c>
      <c r="D135" s="49" t="s">
        <v>631</v>
      </c>
      <c r="E135" s="112">
        <v>347</v>
      </c>
      <c r="F135" s="113">
        <v>261</v>
      </c>
      <c r="G135" s="113">
        <v>217</v>
      </c>
      <c r="H135" s="113">
        <v>224</v>
      </c>
      <c r="I135" s="113">
        <v>137</v>
      </c>
      <c r="J135" s="114">
        <v>101</v>
      </c>
      <c r="K135" s="113"/>
      <c r="L135" s="112">
        <v>1287</v>
      </c>
      <c r="M135" s="113">
        <v>940</v>
      </c>
      <c r="N135" s="113">
        <v>679</v>
      </c>
      <c r="O135" s="113">
        <v>462</v>
      </c>
      <c r="P135" s="113">
        <v>238</v>
      </c>
      <c r="Q135" s="114">
        <v>101</v>
      </c>
      <c r="R135" s="114"/>
      <c r="S135" s="121">
        <v>0.19968968192397207</v>
      </c>
      <c r="T135" s="121">
        <v>0.14584949573312644</v>
      </c>
      <c r="U135" s="121">
        <v>0.10535298681148177</v>
      </c>
      <c r="V135" s="121">
        <v>0.07168347556245151</v>
      </c>
      <c r="W135" s="121">
        <v>0.036927851047323504</v>
      </c>
      <c r="X135" s="121">
        <v>0.015671062839410395</v>
      </c>
      <c r="Y135" s="128"/>
      <c r="Z135" s="187">
        <v>6445</v>
      </c>
      <c r="AA135" s="187">
        <v>1</v>
      </c>
      <c r="AB135" s="57">
        <v>111</v>
      </c>
      <c r="AC135" s="53"/>
      <c r="AD135" s="53">
        <v>108</v>
      </c>
      <c r="AE135" s="55">
        <f t="shared" si="94"/>
        <v>108</v>
      </c>
      <c r="AF135" s="53"/>
      <c r="AG135" s="53"/>
      <c r="AH135" s="55"/>
      <c r="AI135" s="86">
        <f t="shared" si="95"/>
        <v>108</v>
      </c>
      <c r="AJ135" s="101">
        <f t="shared" si="96"/>
        <v>0</v>
      </c>
      <c r="AK135" s="102">
        <f t="shared" si="97"/>
        <v>1</v>
      </c>
      <c r="AL135" s="67">
        <f t="shared" si="98"/>
        <v>1</v>
      </c>
      <c r="AM135" s="101">
        <f t="shared" si="99"/>
        <v>0</v>
      </c>
      <c r="AN135" s="102">
        <f t="shared" si="100"/>
        <v>0</v>
      </c>
      <c r="AO135" s="67">
        <f t="shared" si="101"/>
        <v>0</v>
      </c>
      <c r="AP135" s="62">
        <f t="shared" si="102"/>
        <v>1</v>
      </c>
      <c r="AQ135" s="62">
        <f t="shared" si="103"/>
        <v>0.972972972972973</v>
      </c>
      <c r="AR135" s="67">
        <f t="shared" si="104"/>
        <v>0.1634756995581738</v>
      </c>
      <c r="AS135" s="67">
        <f t="shared" si="105"/>
        <v>0.15905743740795286</v>
      </c>
      <c r="AT135" s="62"/>
      <c r="AU135" s="54" t="s">
        <v>464</v>
      </c>
      <c r="AV135" s="54" t="s">
        <v>466</v>
      </c>
      <c r="AW135" s="55" t="s">
        <v>467</v>
      </c>
      <c r="AX135" s="54" t="s">
        <v>467</v>
      </c>
      <c r="AY135" s="54" t="s">
        <v>174</v>
      </c>
      <c r="AZ135" s="54"/>
      <c r="BA135" s="55">
        <f t="shared" si="106"/>
        <v>-0.5729100000000074</v>
      </c>
      <c r="BB135" s="55">
        <f t="shared" si="107"/>
        <v>2.4270899999999926</v>
      </c>
      <c r="BC135" s="55">
        <f t="shared" si="108"/>
        <v>110.42708999999999</v>
      </c>
      <c r="BD135" s="67">
        <f t="shared" si="109"/>
        <v>0.1626319440353461</v>
      </c>
      <c r="BE135" s="62">
        <f t="shared" si="110"/>
        <v>0.2390196753246753</v>
      </c>
      <c r="BF135" s="62">
        <f t="shared" si="111"/>
        <v>0.4639793697478991</v>
      </c>
      <c r="BG135" s="67">
        <f t="shared" si="112"/>
        <v>0.017133761055081458</v>
      </c>
      <c r="BH135" s="54">
        <v>121353429</v>
      </c>
      <c r="BI135" s="54">
        <f t="shared" si="113"/>
        <v>18834.92612137203</v>
      </c>
      <c r="BJ135" s="174">
        <f t="shared" si="114"/>
        <v>0.0009938246442159654</v>
      </c>
      <c r="BK135" s="55">
        <v>6443</v>
      </c>
      <c r="BL135" s="174">
        <f t="shared" si="115"/>
        <v>0.0009998251120749172</v>
      </c>
      <c r="BM135" s="55">
        <f t="shared" si="116"/>
        <v>99.39984825481136</v>
      </c>
      <c r="BN135" s="174">
        <f t="shared" si="117"/>
        <v>0.0012138258993641996</v>
      </c>
      <c r="BO135" s="55">
        <f t="shared" si="118"/>
        <v>122.00040754391017</v>
      </c>
      <c r="BP135" s="174">
        <f t="shared" si="119"/>
        <v>0</v>
      </c>
      <c r="BQ135" s="55">
        <f t="shared" si="120"/>
        <v>0</v>
      </c>
      <c r="BR135" s="174">
        <f t="shared" si="121"/>
        <v>0</v>
      </c>
      <c r="BS135" s="55">
        <f t="shared" si="122"/>
        <v>0</v>
      </c>
      <c r="BT135" s="174">
        <f t="shared" si="123"/>
        <v>0.0030190367036591844</v>
      </c>
      <c r="BU135" s="55">
        <f t="shared" si="124"/>
        <v>303.4403108628438</v>
      </c>
      <c r="BV135" s="174">
        <f t="shared" si="125"/>
        <v>0.0013880499183878058</v>
      </c>
      <c r="BW135" s="174">
        <f t="shared" si="126"/>
        <v>0.0009949359381666997</v>
      </c>
      <c r="BX135" s="55">
        <f t="shared" si="127"/>
        <v>139.51148663354854</v>
      </c>
    </row>
    <row r="136" spans="1:76" ht="12">
      <c r="A136" s="11"/>
      <c r="B136" s="26" t="s">
        <v>843</v>
      </c>
      <c r="C136" s="34">
        <v>44029</v>
      </c>
      <c r="D136" s="49" t="s">
        <v>632</v>
      </c>
      <c r="E136" s="112">
        <v>495</v>
      </c>
      <c r="F136" s="113">
        <v>396</v>
      </c>
      <c r="G136" s="113">
        <v>313</v>
      </c>
      <c r="H136" s="113">
        <v>273</v>
      </c>
      <c r="I136" s="113">
        <v>144</v>
      </c>
      <c r="J136" s="114">
        <v>86</v>
      </c>
      <c r="K136" s="113"/>
      <c r="L136" s="112">
        <v>1707</v>
      </c>
      <c r="M136" s="113">
        <v>1212</v>
      </c>
      <c r="N136" s="113">
        <v>816</v>
      </c>
      <c r="O136" s="113">
        <v>503</v>
      </c>
      <c r="P136" s="113">
        <v>230</v>
      </c>
      <c r="Q136" s="114">
        <v>86</v>
      </c>
      <c r="R136" s="114"/>
      <c r="S136" s="121">
        <v>0.2077400511135451</v>
      </c>
      <c r="T136" s="121">
        <v>0.1474990872581234</v>
      </c>
      <c r="U136" s="121">
        <v>0.09930631617378605</v>
      </c>
      <c r="V136" s="121">
        <v>0.061214555190458805</v>
      </c>
      <c r="W136" s="121">
        <v>0.027990750882317148</v>
      </c>
      <c r="X136" s="121">
        <v>0.01046610685164902</v>
      </c>
      <c r="Y136" s="128"/>
      <c r="Z136" s="187">
        <v>8217</v>
      </c>
      <c r="AA136" s="187">
        <v>1</v>
      </c>
      <c r="AB136" s="57">
        <v>130</v>
      </c>
      <c r="AC136" s="53"/>
      <c r="AD136" s="53">
        <v>95</v>
      </c>
      <c r="AE136" s="55">
        <f t="shared" si="94"/>
        <v>95</v>
      </c>
      <c r="AF136" s="53"/>
      <c r="AG136" s="53"/>
      <c r="AH136" s="55"/>
      <c r="AI136" s="86">
        <f t="shared" si="95"/>
        <v>95</v>
      </c>
      <c r="AJ136" s="101">
        <f t="shared" si="96"/>
        <v>0</v>
      </c>
      <c r="AK136" s="102">
        <f t="shared" si="97"/>
        <v>1</v>
      </c>
      <c r="AL136" s="67">
        <f t="shared" si="98"/>
        <v>1</v>
      </c>
      <c r="AM136" s="101">
        <f t="shared" si="99"/>
        <v>0</v>
      </c>
      <c r="AN136" s="102">
        <f t="shared" si="100"/>
        <v>0</v>
      </c>
      <c r="AO136" s="67">
        <f t="shared" si="101"/>
        <v>0</v>
      </c>
      <c r="AP136" s="62">
        <f t="shared" si="102"/>
        <v>1</v>
      </c>
      <c r="AQ136" s="62">
        <f t="shared" si="103"/>
        <v>0.7307692307692307</v>
      </c>
      <c r="AR136" s="67">
        <f t="shared" si="104"/>
        <v>0.15931372549019607</v>
      </c>
      <c r="AS136" s="67">
        <f t="shared" si="105"/>
        <v>0.11642156862745098</v>
      </c>
      <c r="AT136" s="62"/>
      <c r="AU136" s="54" t="s">
        <v>464</v>
      </c>
      <c r="AV136" s="54" t="s">
        <v>464</v>
      </c>
      <c r="AW136" s="55" t="s">
        <v>458</v>
      </c>
      <c r="AX136" s="54" t="s">
        <v>459</v>
      </c>
      <c r="AY136" s="54" t="s">
        <v>904</v>
      </c>
      <c r="AZ136" s="54"/>
      <c r="BA136" s="55">
        <f t="shared" si="106"/>
        <v>-9.772990000000007</v>
      </c>
      <c r="BB136" s="55">
        <f t="shared" si="107"/>
        <v>25.227009999999993</v>
      </c>
      <c r="BC136" s="55">
        <f t="shared" si="108"/>
        <v>120.22700999999999</v>
      </c>
      <c r="BD136" s="67">
        <f t="shared" si="109"/>
        <v>0.1473370220588235</v>
      </c>
      <c r="BE136" s="62">
        <f t="shared" si="110"/>
        <v>0.23901990059642145</v>
      </c>
      <c r="BF136" s="62">
        <f t="shared" si="111"/>
        <v>0.5227261304347826</v>
      </c>
      <c r="BG136" s="67">
        <f t="shared" si="112"/>
        <v>0.014631496896677618</v>
      </c>
      <c r="BH136" s="54">
        <v>149581565</v>
      </c>
      <c r="BI136" s="54">
        <f t="shared" si="113"/>
        <v>18292.963800904978</v>
      </c>
      <c r="BJ136" s="174">
        <f t="shared" si="114"/>
        <v>0.001224999135520038</v>
      </c>
      <c r="BK136" s="55">
        <v>8177</v>
      </c>
      <c r="BL136" s="174">
        <f t="shared" si="115"/>
        <v>0.0012689073322111747</v>
      </c>
      <c r="BM136" s="55">
        <f t="shared" si="116"/>
        <v>96.53968453199627</v>
      </c>
      <c r="BN136" s="174">
        <f t="shared" si="117"/>
        <v>0.001321547625144506</v>
      </c>
      <c r="BO136" s="55">
        <f t="shared" si="118"/>
        <v>104.18311418220252</v>
      </c>
      <c r="BP136" s="174">
        <f t="shared" si="119"/>
        <v>0</v>
      </c>
      <c r="BQ136" s="55">
        <f t="shared" si="120"/>
        <v>0</v>
      </c>
      <c r="BR136" s="174">
        <f t="shared" si="121"/>
        <v>0</v>
      </c>
      <c r="BS136" s="55">
        <f t="shared" si="122"/>
        <v>0</v>
      </c>
      <c r="BT136" s="174">
        <f t="shared" si="123"/>
        <v>0.002655634137477986</v>
      </c>
      <c r="BU136" s="55">
        <f t="shared" si="124"/>
        <v>209.35472116698855</v>
      </c>
      <c r="BV136" s="174">
        <f t="shared" si="125"/>
        <v>0.0012209698356189032</v>
      </c>
      <c r="BW136" s="174">
        <f t="shared" si="126"/>
        <v>0.0012684854311738978</v>
      </c>
      <c r="BX136" s="55">
        <f t="shared" si="127"/>
        <v>96.25414731716532</v>
      </c>
    </row>
    <row r="137" spans="1:76" ht="12">
      <c r="A137" s="11"/>
      <c r="B137" s="26" t="s">
        <v>842</v>
      </c>
      <c r="C137" s="34">
        <v>31043</v>
      </c>
      <c r="D137" s="49" t="s">
        <v>633</v>
      </c>
      <c r="E137" s="112">
        <v>3192</v>
      </c>
      <c r="F137" s="113">
        <v>2625</v>
      </c>
      <c r="G137" s="113">
        <v>2209</v>
      </c>
      <c r="H137" s="113">
        <v>1751</v>
      </c>
      <c r="I137" s="113">
        <v>1018</v>
      </c>
      <c r="J137" s="114">
        <v>515</v>
      </c>
      <c r="K137" s="113"/>
      <c r="L137" s="112">
        <v>11310</v>
      </c>
      <c r="M137" s="113">
        <v>8118</v>
      </c>
      <c r="N137" s="113">
        <v>5493</v>
      </c>
      <c r="O137" s="113">
        <v>3284</v>
      </c>
      <c r="P137" s="113">
        <v>1533</v>
      </c>
      <c r="Q137" s="114">
        <v>515</v>
      </c>
      <c r="R137" s="114"/>
      <c r="S137" s="121">
        <v>0.33952748341388733</v>
      </c>
      <c r="T137" s="121">
        <v>0.24370328119840293</v>
      </c>
      <c r="U137" s="121">
        <v>0.16490048332382695</v>
      </c>
      <c r="V137" s="121">
        <v>0.09858605265527903</v>
      </c>
      <c r="W137" s="121">
        <v>0.046020833958752366</v>
      </c>
      <c r="X137" s="121">
        <v>0.015460358440154904</v>
      </c>
      <c r="Y137" s="128"/>
      <c r="Z137" s="187">
        <v>33311</v>
      </c>
      <c r="AA137" s="187">
        <v>2</v>
      </c>
      <c r="AB137" s="57">
        <v>846</v>
      </c>
      <c r="AC137" s="53">
        <v>293</v>
      </c>
      <c r="AD137" s="53">
        <v>173</v>
      </c>
      <c r="AE137" s="55">
        <f t="shared" si="94"/>
        <v>466</v>
      </c>
      <c r="AF137" s="53">
        <v>20</v>
      </c>
      <c r="AG137" s="53">
        <v>90</v>
      </c>
      <c r="AH137" s="55">
        <f>SUM(AF137:AG137)</f>
        <v>110</v>
      </c>
      <c r="AI137" s="86">
        <f t="shared" si="95"/>
        <v>576</v>
      </c>
      <c r="AJ137" s="101">
        <f t="shared" si="96"/>
        <v>0.5086805555555556</v>
      </c>
      <c r="AK137" s="102">
        <f t="shared" si="97"/>
        <v>0.3003472222222222</v>
      </c>
      <c r="AL137" s="67">
        <f t="shared" si="98"/>
        <v>0.8090277777777778</v>
      </c>
      <c r="AM137" s="101">
        <f t="shared" si="99"/>
        <v>0.034722222222222224</v>
      </c>
      <c r="AN137" s="102">
        <f t="shared" si="100"/>
        <v>0.15625</v>
      </c>
      <c r="AO137" s="67">
        <f t="shared" si="101"/>
        <v>0.1909722222222222</v>
      </c>
      <c r="AP137" s="62">
        <f t="shared" si="102"/>
        <v>1</v>
      </c>
      <c r="AQ137" s="62">
        <f t="shared" si="103"/>
        <v>0.6808510638297872</v>
      </c>
      <c r="AR137" s="67">
        <f t="shared" si="104"/>
        <v>0.15401419989077006</v>
      </c>
      <c r="AS137" s="67">
        <f t="shared" si="105"/>
        <v>0.1048607318405243</v>
      </c>
      <c r="AT137" s="62"/>
      <c r="AU137" s="54" t="s">
        <v>422</v>
      </c>
      <c r="AV137" s="54" t="s">
        <v>422</v>
      </c>
      <c r="AW137" s="55" t="s">
        <v>426</v>
      </c>
      <c r="AX137" s="54" t="s">
        <v>426</v>
      </c>
      <c r="AY137" s="54" t="s">
        <v>1006</v>
      </c>
      <c r="AZ137" s="54"/>
      <c r="BA137" s="55">
        <f t="shared" si="106"/>
        <v>-54.89727000000016</v>
      </c>
      <c r="BB137" s="55">
        <f t="shared" si="107"/>
        <v>215.10272999999984</v>
      </c>
      <c r="BC137" s="55">
        <f t="shared" si="108"/>
        <v>791.1027299999998</v>
      </c>
      <c r="BD137" s="67">
        <f t="shared" si="109"/>
        <v>0.14402015838339702</v>
      </c>
      <c r="BE137" s="62">
        <f t="shared" si="110"/>
        <v>0.24089608099878193</v>
      </c>
      <c r="BF137" s="62">
        <f t="shared" si="111"/>
        <v>0.5160487475538159</v>
      </c>
      <c r="BG137" s="67">
        <f t="shared" si="112"/>
        <v>0.02374899372579628</v>
      </c>
      <c r="BH137" s="54">
        <v>820980767</v>
      </c>
      <c r="BI137" s="54">
        <f t="shared" si="113"/>
        <v>24542.053300251107</v>
      </c>
      <c r="BJ137" s="174">
        <f t="shared" si="114"/>
        <v>0.0067234269801467695</v>
      </c>
      <c r="BK137" s="55">
        <v>33452</v>
      </c>
      <c r="BL137" s="174">
        <f t="shared" si="115"/>
        <v>0.005191083291809736</v>
      </c>
      <c r="BM137" s="55">
        <f t="shared" si="116"/>
        <v>129.51876520175853</v>
      </c>
      <c r="BN137" s="174">
        <f t="shared" si="117"/>
        <v>0.008695882348540775</v>
      </c>
      <c r="BO137" s="55">
        <f t="shared" si="118"/>
        <v>169.10396403862634</v>
      </c>
      <c r="BP137" s="174">
        <f t="shared" si="119"/>
        <v>0.00637644194539447</v>
      </c>
      <c r="BQ137" s="55">
        <f t="shared" si="120"/>
        <v>123.99910281782019</v>
      </c>
      <c r="BR137" s="174">
        <f t="shared" si="121"/>
        <v>0.01182262034459105</v>
      </c>
      <c r="BS137" s="55">
        <f t="shared" si="122"/>
        <v>229.9078903625628</v>
      </c>
      <c r="BT137" s="174">
        <f t="shared" si="123"/>
        <v>0.0048360495345651745</v>
      </c>
      <c r="BU137" s="55">
        <f t="shared" si="124"/>
        <v>94.04395250579216</v>
      </c>
      <c r="BV137" s="174">
        <f t="shared" si="125"/>
        <v>0.007402932898068297</v>
      </c>
      <c r="BW137" s="174">
        <f t="shared" si="126"/>
        <v>0.005142329097947391</v>
      </c>
      <c r="BX137" s="55">
        <f t="shared" si="127"/>
        <v>143.96069868463394</v>
      </c>
    </row>
    <row r="138" spans="1:76" ht="12">
      <c r="A138" s="11"/>
      <c r="B138" s="26" t="s">
        <v>842</v>
      </c>
      <c r="C138" s="34">
        <v>32010</v>
      </c>
      <c r="D138" s="49" t="s">
        <v>634</v>
      </c>
      <c r="E138" s="112">
        <v>455</v>
      </c>
      <c r="F138" s="113">
        <v>350</v>
      </c>
      <c r="G138" s="113">
        <v>367</v>
      </c>
      <c r="H138" s="113">
        <v>278</v>
      </c>
      <c r="I138" s="113">
        <v>210</v>
      </c>
      <c r="J138" s="114">
        <v>86</v>
      </c>
      <c r="K138" s="113"/>
      <c r="L138" s="112">
        <v>1746</v>
      </c>
      <c r="M138" s="113">
        <v>1291</v>
      </c>
      <c r="N138" s="113">
        <v>941</v>
      </c>
      <c r="O138" s="113">
        <v>574</v>
      </c>
      <c r="P138" s="113">
        <v>296</v>
      </c>
      <c r="Q138" s="114">
        <v>86</v>
      </c>
      <c r="R138" s="114"/>
      <c r="S138" s="121">
        <v>0.19954285714285713</v>
      </c>
      <c r="T138" s="121">
        <v>0.14754285714285714</v>
      </c>
      <c r="U138" s="121">
        <v>0.10754285714285715</v>
      </c>
      <c r="V138" s="121">
        <v>0.0656</v>
      </c>
      <c r="W138" s="121">
        <v>0.03382857142857143</v>
      </c>
      <c r="X138" s="121">
        <v>0.009828571428571428</v>
      </c>
      <c r="Y138" s="128"/>
      <c r="Z138" s="187">
        <v>8750</v>
      </c>
      <c r="AA138" s="187">
        <v>1</v>
      </c>
      <c r="AB138" s="57">
        <v>130</v>
      </c>
      <c r="AC138" s="53"/>
      <c r="AD138" s="53">
        <v>133</v>
      </c>
      <c r="AE138" s="55">
        <f t="shared" si="94"/>
        <v>133</v>
      </c>
      <c r="AF138" s="53"/>
      <c r="AG138" s="53"/>
      <c r="AH138" s="55"/>
      <c r="AI138" s="86">
        <f t="shared" si="95"/>
        <v>133</v>
      </c>
      <c r="AJ138" s="101">
        <f t="shared" si="96"/>
        <v>0</v>
      </c>
      <c r="AK138" s="102">
        <f t="shared" si="97"/>
        <v>1</v>
      </c>
      <c r="AL138" s="67">
        <f t="shared" si="98"/>
        <v>1</v>
      </c>
      <c r="AM138" s="101">
        <f t="shared" si="99"/>
        <v>0</v>
      </c>
      <c r="AN138" s="102">
        <f t="shared" si="100"/>
        <v>0</v>
      </c>
      <c r="AO138" s="67">
        <f t="shared" si="101"/>
        <v>0</v>
      </c>
      <c r="AP138" s="62">
        <f t="shared" si="102"/>
        <v>1</v>
      </c>
      <c r="AQ138" s="62">
        <f t="shared" si="103"/>
        <v>1.023076923076923</v>
      </c>
      <c r="AR138" s="67">
        <f t="shared" si="104"/>
        <v>0.1381509032943677</v>
      </c>
      <c r="AS138" s="67">
        <f t="shared" si="105"/>
        <v>0.14133900106269925</v>
      </c>
      <c r="AT138" s="62"/>
      <c r="AU138" s="54" t="s">
        <v>422</v>
      </c>
      <c r="AV138" s="54" t="s">
        <v>422</v>
      </c>
      <c r="AW138" s="55" t="s">
        <v>424</v>
      </c>
      <c r="AX138" s="54" t="s">
        <v>424</v>
      </c>
      <c r="AY138" s="54" t="s">
        <v>1336</v>
      </c>
      <c r="AZ138" s="54"/>
      <c r="BA138" s="55">
        <f t="shared" si="106"/>
        <v>8.109770000000026</v>
      </c>
      <c r="BB138" s="55">
        <f t="shared" si="107"/>
        <v>5.109770000000026</v>
      </c>
      <c r="BC138" s="55">
        <f t="shared" si="108"/>
        <v>138.10977000000003</v>
      </c>
      <c r="BD138" s="67">
        <f t="shared" si="109"/>
        <v>0.14676914984059514</v>
      </c>
      <c r="BE138" s="62">
        <f t="shared" si="110"/>
        <v>0.24060935540069692</v>
      </c>
      <c r="BF138" s="62">
        <f t="shared" si="111"/>
        <v>0.4665870608108109</v>
      </c>
      <c r="BG138" s="67">
        <f t="shared" si="112"/>
        <v>0.015783973714285717</v>
      </c>
      <c r="BH138" s="54">
        <v>146621782</v>
      </c>
      <c r="BI138" s="54">
        <f t="shared" si="113"/>
        <v>16843.398276852382</v>
      </c>
      <c r="BJ138" s="174">
        <f t="shared" si="114"/>
        <v>0.0012007599746560178</v>
      </c>
      <c r="BK138" s="55">
        <v>8705</v>
      </c>
      <c r="BL138" s="174">
        <f t="shared" si="115"/>
        <v>0.0013508424027024917</v>
      </c>
      <c r="BM138" s="55">
        <f t="shared" si="116"/>
        <v>88.88971594715865</v>
      </c>
      <c r="BN138" s="174">
        <f t="shared" si="117"/>
        <v>0.0015181167572307919</v>
      </c>
      <c r="BO138" s="55">
        <f t="shared" si="118"/>
        <v>112.38928917093318</v>
      </c>
      <c r="BP138" s="174">
        <f t="shared" si="119"/>
        <v>0</v>
      </c>
      <c r="BQ138" s="55">
        <f t="shared" si="120"/>
        <v>0</v>
      </c>
      <c r="BR138" s="174">
        <f t="shared" si="121"/>
        <v>0</v>
      </c>
      <c r="BS138" s="55">
        <f t="shared" si="122"/>
        <v>0</v>
      </c>
      <c r="BT138" s="174">
        <f t="shared" si="123"/>
        <v>0.0037178877924691806</v>
      </c>
      <c r="BU138" s="55">
        <f t="shared" si="124"/>
        <v>275.2428390126632</v>
      </c>
      <c r="BV138" s="174">
        <f t="shared" si="125"/>
        <v>0.0017093577698664645</v>
      </c>
      <c r="BW138" s="174">
        <f t="shared" si="126"/>
        <v>0.0013507664017003292</v>
      </c>
      <c r="BX138" s="55">
        <f t="shared" si="127"/>
        <v>126.5472525608236</v>
      </c>
    </row>
    <row r="139" spans="1:76" ht="12">
      <c r="A139" s="11"/>
      <c r="B139" s="26" t="s">
        <v>842</v>
      </c>
      <c r="C139" s="34">
        <v>38014</v>
      </c>
      <c r="D139" s="49" t="s">
        <v>635</v>
      </c>
      <c r="E139" s="112">
        <v>2657</v>
      </c>
      <c r="F139" s="113">
        <v>1979</v>
      </c>
      <c r="G139" s="113">
        <v>1433</v>
      </c>
      <c r="H139" s="113">
        <v>1065</v>
      </c>
      <c r="I139" s="113">
        <v>602</v>
      </c>
      <c r="J139" s="114">
        <v>282</v>
      </c>
      <c r="K139" s="113"/>
      <c r="L139" s="112">
        <v>8018</v>
      </c>
      <c r="M139" s="113">
        <v>5361</v>
      </c>
      <c r="N139" s="113">
        <v>3382</v>
      </c>
      <c r="O139" s="113">
        <v>1949</v>
      </c>
      <c r="P139" s="113">
        <v>884</v>
      </c>
      <c r="Q139" s="114">
        <v>282</v>
      </c>
      <c r="R139" s="114"/>
      <c r="S139" s="121">
        <v>0.36323276252604875</v>
      </c>
      <c r="T139" s="121">
        <v>0.24286490894264745</v>
      </c>
      <c r="U139" s="121">
        <v>0.15321192352994473</v>
      </c>
      <c r="V139" s="121">
        <v>0.08829392044939748</v>
      </c>
      <c r="W139" s="121">
        <v>0.04004711425206125</v>
      </c>
      <c r="X139" s="121">
        <v>0.012775210655069312</v>
      </c>
      <c r="Y139" s="128"/>
      <c r="Z139" s="187">
        <v>22074</v>
      </c>
      <c r="AA139" s="187">
        <v>2</v>
      </c>
      <c r="AB139" s="58">
        <v>483</v>
      </c>
      <c r="AC139" s="53"/>
      <c r="AD139" s="53">
        <v>90</v>
      </c>
      <c r="AE139" s="55">
        <f aca="true" t="shared" si="128" ref="AE139:AE170">SUM(AC139:AD139)</f>
        <v>90</v>
      </c>
      <c r="AF139" s="53">
        <v>117</v>
      </c>
      <c r="AG139" s="53"/>
      <c r="AH139" s="55">
        <f>SUM(AF139:AG139)</f>
        <v>117</v>
      </c>
      <c r="AI139" s="86">
        <f aca="true" t="shared" si="129" ref="AI139:AI170">AE139+AH139</f>
        <v>207</v>
      </c>
      <c r="AJ139" s="101">
        <f aca="true" t="shared" si="130" ref="AJ139:AJ164">AC139/$AI139</f>
        <v>0</v>
      </c>
      <c r="AK139" s="102">
        <f aca="true" t="shared" si="131" ref="AK139:AK164">AD139/$AI139</f>
        <v>0.43478260869565216</v>
      </c>
      <c r="AL139" s="67">
        <f aca="true" t="shared" si="132" ref="AL139:AL164">AE139/$AI139</f>
        <v>0.43478260869565216</v>
      </c>
      <c r="AM139" s="101">
        <f aca="true" t="shared" si="133" ref="AM139:AM164">AF139/$AI139</f>
        <v>0.5652173913043478</v>
      </c>
      <c r="AN139" s="102">
        <f aca="true" t="shared" si="134" ref="AN139:AN164">AG139/$AI139</f>
        <v>0</v>
      </c>
      <c r="AO139" s="67">
        <f aca="true" t="shared" si="135" ref="AO139:AO164">AH139/$AI139</f>
        <v>0.5652173913043478</v>
      </c>
      <c r="AP139" s="62">
        <f aca="true" t="shared" si="136" ref="AP139:AP164">AI139/$AI139</f>
        <v>1</v>
      </c>
      <c r="AQ139" s="62">
        <f t="shared" si="103"/>
        <v>0.42857142857142855</v>
      </c>
      <c r="AR139" s="67">
        <f t="shared" si="104"/>
        <v>0.14281490242460082</v>
      </c>
      <c r="AS139" s="67">
        <f t="shared" si="105"/>
        <v>0.06120638675340036</v>
      </c>
      <c r="AT139" s="62"/>
      <c r="AU139" s="54" t="s">
        <v>443</v>
      </c>
      <c r="AV139" s="54" t="s">
        <v>448</v>
      </c>
      <c r="AW139" s="55" t="s">
        <v>448</v>
      </c>
      <c r="AX139" s="54" t="s">
        <v>448</v>
      </c>
      <c r="AY139" s="54" t="s">
        <v>1473</v>
      </c>
      <c r="AZ139" s="54"/>
      <c r="BA139" s="55">
        <f t="shared" si="106"/>
        <v>-1.191539999999975</v>
      </c>
      <c r="BB139" s="55">
        <f t="shared" si="107"/>
        <v>274.80846</v>
      </c>
      <c r="BC139" s="55">
        <f t="shared" si="108"/>
        <v>481.80846</v>
      </c>
      <c r="BD139" s="67">
        <f t="shared" si="109"/>
        <v>0.14246258426966293</v>
      </c>
      <c r="BE139" s="62">
        <f t="shared" si="110"/>
        <v>0.24720803488968704</v>
      </c>
      <c r="BF139" s="62">
        <f t="shared" si="111"/>
        <v>0.5450321945701357</v>
      </c>
      <c r="BG139" s="67">
        <f t="shared" si="112"/>
        <v>0.021826966567001903</v>
      </c>
      <c r="BH139" s="54">
        <v>536492282</v>
      </c>
      <c r="BI139" s="54">
        <f t="shared" si="113"/>
        <v>24188.11009918846</v>
      </c>
      <c r="BJ139" s="174">
        <f t="shared" si="114"/>
        <v>0.004393606803506651</v>
      </c>
      <c r="BK139" s="55">
        <v>22180</v>
      </c>
      <c r="BL139" s="174">
        <f t="shared" si="115"/>
        <v>0.0034418936808663144</v>
      </c>
      <c r="BM139" s="55">
        <f t="shared" si="116"/>
        <v>127.65085766393555</v>
      </c>
      <c r="BN139" s="174">
        <f t="shared" si="117"/>
        <v>0.00529608800957066</v>
      </c>
      <c r="BO139" s="55">
        <f t="shared" si="118"/>
        <v>155.4182300115469</v>
      </c>
      <c r="BP139" s="174">
        <f t="shared" si="119"/>
        <v>0.006782215523737754</v>
      </c>
      <c r="BQ139" s="55">
        <f t="shared" si="120"/>
        <v>199.0299123336528</v>
      </c>
      <c r="BR139" s="174">
        <f t="shared" si="121"/>
        <v>0</v>
      </c>
      <c r="BS139" s="55">
        <f t="shared" si="122"/>
        <v>0</v>
      </c>
      <c r="BT139" s="174">
        <f t="shared" si="123"/>
        <v>0.002515863919715987</v>
      </c>
      <c r="BU139" s="55">
        <f t="shared" si="124"/>
        <v>73.83017741502175</v>
      </c>
      <c r="BV139" s="174">
        <f t="shared" si="125"/>
        <v>0.0026604290102432942</v>
      </c>
      <c r="BW139" s="174">
        <f t="shared" si="126"/>
        <v>0.003407636291558065</v>
      </c>
      <c r="BX139" s="55">
        <f t="shared" si="127"/>
        <v>78.07256357828238</v>
      </c>
    </row>
    <row r="140" spans="1:76" ht="12">
      <c r="A140" s="11"/>
      <c r="B140" s="26" t="s">
        <v>840</v>
      </c>
      <c r="C140" s="34">
        <v>11024</v>
      </c>
      <c r="D140" s="49" t="s">
        <v>636</v>
      </c>
      <c r="E140" s="112">
        <v>1158</v>
      </c>
      <c r="F140" s="113">
        <v>879</v>
      </c>
      <c r="G140" s="113">
        <v>873</v>
      </c>
      <c r="H140" s="113">
        <v>686</v>
      </c>
      <c r="I140" s="113">
        <v>391</v>
      </c>
      <c r="J140" s="114">
        <v>159</v>
      </c>
      <c r="K140" s="113"/>
      <c r="L140" s="112">
        <v>4146</v>
      </c>
      <c r="M140" s="113">
        <v>2988</v>
      </c>
      <c r="N140" s="113">
        <v>2109</v>
      </c>
      <c r="O140" s="113">
        <v>1236</v>
      </c>
      <c r="P140" s="113">
        <v>550</v>
      </c>
      <c r="Q140" s="114">
        <v>159</v>
      </c>
      <c r="R140" s="114"/>
      <c r="S140" s="121">
        <v>0.1986298088439611</v>
      </c>
      <c r="T140" s="121">
        <v>0.14315143965888946</v>
      </c>
      <c r="U140" s="121">
        <v>0.1010396205624491</v>
      </c>
      <c r="V140" s="121">
        <v>0.05921525415608681</v>
      </c>
      <c r="W140" s="121">
        <v>0.026349829923825036</v>
      </c>
      <c r="X140" s="121">
        <v>0.00761749628706942</v>
      </c>
      <c r="Y140" s="128"/>
      <c r="Z140" s="187">
        <v>20873</v>
      </c>
      <c r="AA140" s="191">
        <v>2</v>
      </c>
      <c r="AB140" s="176">
        <v>308</v>
      </c>
      <c r="AC140" s="53"/>
      <c r="AD140" s="53">
        <v>90</v>
      </c>
      <c r="AE140" s="55">
        <f t="shared" si="128"/>
        <v>90</v>
      </c>
      <c r="AF140" s="53"/>
      <c r="AG140" s="53"/>
      <c r="AH140" s="55"/>
      <c r="AI140" s="86">
        <f t="shared" si="129"/>
        <v>90</v>
      </c>
      <c r="AJ140" s="101">
        <f t="shared" si="130"/>
        <v>0</v>
      </c>
      <c r="AK140" s="102">
        <f t="shared" si="131"/>
        <v>1</v>
      </c>
      <c r="AL140" s="67">
        <f t="shared" si="132"/>
        <v>1</v>
      </c>
      <c r="AM140" s="101">
        <f t="shared" si="133"/>
        <v>0</v>
      </c>
      <c r="AN140" s="102">
        <f t="shared" si="134"/>
        <v>0</v>
      </c>
      <c r="AO140" s="67">
        <f t="shared" si="135"/>
        <v>0</v>
      </c>
      <c r="AP140" s="62">
        <f t="shared" si="136"/>
        <v>1</v>
      </c>
      <c r="AQ140" s="62">
        <f t="shared" si="103"/>
        <v>0.2922077922077922</v>
      </c>
      <c r="AR140" s="67">
        <f t="shared" si="104"/>
        <v>0.14604077761972498</v>
      </c>
      <c r="AS140" s="67">
        <f t="shared" si="105"/>
        <v>0.04267425320056899</v>
      </c>
      <c r="AT140" s="62"/>
      <c r="AU140" s="54" t="s">
        <v>1029</v>
      </c>
      <c r="AV140" s="54" t="s">
        <v>1029</v>
      </c>
      <c r="AW140" s="55" t="s">
        <v>1298</v>
      </c>
      <c r="AX140" s="54" t="s">
        <v>1314</v>
      </c>
      <c r="AY140" s="54" t="s">
        <v>1314</v>
      </c>
      <c r="AZ140" s="54"/>
      <c r="BA140" s="55">
        <f t="shared" si="106"/>
        <v>-16.494259999999997</v>
      </c>
      <c r="BB140" s="55">
        <f t="shared" si="107"/>
        <v>201.50574</v>
      </c>
      <c r="BC140" s="55">
        <f t="shared" si="108"/>
        <v>291.50574</v>
      </c>
      <c r="BD140" s="67">
        <f t="shared" si="109"/>
        <v>0.13821988620199147</v>
      </c>
      <c r="BE140" s="62">
        <f t="shared" si="110"/>
        <v>0.23584606796116506</v>
      </c>
      <c r="BF140" s="62">
        <f t="shared" si="111"/>
        <v>0.5300104363636363</v>
      </c>
      <c r="BG140" s="67">
        <f t="shared" si="112"/>
        <v>0.01396568485603411</v>
      </c>
      <c r="BH140" s="54">
        <v>460808357</v>
      </c>
      <c r="BI140" s="54">
        <f t="shared" si="113"/>
        <v>22063.02580676051</v>
      </c>
      <c r="BJ140" s="174">
        <f t="shared" si="114"/>
        <v>0.003773792839815582</v>
      </c>
      <c r="BK140" s="55">
        <v>20886</v>
      </c>
      <c r="BL140" s="174">
        <f t="shared" si="115"/>
        <v>0.003241090686139488</v>
      </c>
      <c r="BM140" s="55">
        <f t="shared" si="116"/>
        <v>116.43589165691021</v>
      </c>
      <c r="BN140" s="174">
        <f t="shared" si="117"/>
        <v>0.0032042609927086423</v>
      </c>
      <c r="BO140" s="55">
        <f t="shared" si="118"/>
        <v>99.44222045519099</v>
      </c>
      <c r="BP140" s="174">
        <f t="shared" si="119"/>
        <v>0</v>
      </c>
      <c r="BQ140" s="55">
        <f t="shared" si="120"/>
        <v>0</v>
      </c>
      <c r="BR140" s="174">
        <f t="shared" si="121"/>
        <v>0</v>
      </c>
      <c r="BS140" s="55">
        <f t="shared" si="122"/>
        <v>0</v>
      </c>
      <c r="BT140" s="174">
        <f t="shared" si="123"/>
        <v>0.002515863919715987</v>
      </c>
      <c r="BU140" s="55">
        <f t="shared" si="124"/>
        <v>78.07825115025105</v>
      </c>
      <c r="BV140" s="174">
        <f t="shared" si="125"/>
        <v>0.0011567082653231714</v>
      </c>
      <c r="BW140" s="174">
        <f t="shared" si="126"/>
        <v>0.003222233954593254</v>
      </c>
      <c r="BX140" s="55">
        <f t="shared" si="127"/>
        <v>35.89771201046089</v>
      </c>
    </row>
    <row r="141" spans="1:76" ht="12">
      <c r="A141" s="11"/>
      <c r="B141" s="26" t="s">
        <v>842</v>
      </c>
      <c r="C141" s="34">
        <v>32011</v>
      </c>
      <c r="D141" s="49" t="s">
        <v>637</v>
      </c>
      <c r="E141" s="112">
        <v>716</v>
      </c>
      <c r="F141" s="113">
        <v>522</v>
      </c>
      <c r="G141" s="113">
        <v>506</v>
      </c>
      <c r="H141" s="113">
        <v>413</v>
      </c>
      <c r="I141" s="113">
        <v>296</v>
      </c>
      <c r="J141" s="114">
        <v>143</v>
      </c>
      <c r="K141" s="113"/>
      <c r="L141" s="112">
        <v>2596</v>
      </c>
      <c r="M141" s="113">
        <v>1880</v>
      </c>
      <c r="N141" s="113">
        <v>1358</v>
      </c>
      <c r="O141" s="113">
        <v>852</v>
      </c>
      <c r="P141" s="113">
        <v>439</v>
      </c>
      <c r="Q141" s="114">
        <v>143</v>
      </c>
      <c r="R141" s="114"/>
      <c r="S141" s="121">
        <v>0.2091018928715264</v>
      </c>
      <c r="T141" s="121">
        <v>0.15142972211035038</v>
      </c>
      <c r="U141" s="121">
        <v>0.10938380990737012</v>
      </c>
      <c r="V141" s="121">
        <v>0.06862666129681837</v>
      </c>
      <c r="W141" s="121">
        <v>0.03536045106725735</v>
      </c>
      <c r="X141" s="121">
        <v>0.011518324607329843</v>
      </c>
      <c r="Y141" s="128"/>
      <c r="Z141" s="187">
        <v>12415</v>
      </c>
      <c r="AA141" s="191">
        <v>1</v>
      </c>
      <c r="AB141" s="105">
        <v>202</v>
      </c>
      <c r="AC141" s="53"/>
      <c r="AD141" s="53">
        <v>163</v>
      </c>
      <c r="AE141" s="55">
        <f t="shared" si="128"/>
        <v>163</v>
      </c>
      <c r="AF141" s="53"/>
      <c r="AG141" s="53"/>
      <c r="AH141" s="55"/>
      <c r="AI141" s="86">
        <f t="shared" si="129"/>
        <v>163</v>
      </c>
      <c r="AJ141" s="101">
        <f t="shared" si="130"/>
        <v>0</v>
      </c>
      <c r="AK141" s="102">
        <f t="shared" si="131"/>
        <v>1</v>
      </c>
      <c r="AL141" s="67">
        <f t="shared" si="132"/>
        <v>1</v>
      </c>
      <c r="AM141" s="101">
        <f t="shared" si="133"/>
        <v>0</v>
      </c>
      <c r="AN141" s="102">
        <f t="shared" si="134"/>
        <v>0</v>
      </c>
      <c r="AO141" s="67">
        <f t="shared" si="135"/>
        <v>0</v>
      </c>
      <c r="AP141" s="62">
        <f t="shared" si="136"/>
        <v>1</v>
      </c>
      <c r="AQ141" s="62">
        <f t="shared" si="103"/>
        <v>0.806930693069307</v>
      </c>
      <c r="AR141" s="67">
        <f t="shared" si="104"/>
        <v>0.1487481590574374</v>
      </c>
      <c r="AS141" s="67">
        <f t="shared" si="105"/>
        <v>0.12002945508100148</v>
      </c>
      <c r="AT141" s="62"/>
      <c r="AU141" s="54" t="s">
        <v>446</v>
      </c>
      <c r="AV141" s="54" t="s">
        <v>446</v>
      </c>
      <c r="AW141" s="55" t="s">
        <v>446</v>
      </c>
      <c r="AX141" s="54" t="s">
        <v>445</v>
      </c>
      <c r="AY141" s="54" t="s">
        <v>1536</v>
      </c>
      <c r="AZ141" s="54"/>
      <c r="BA141" s="55">
        <f t="shared" si="106"/>
        <v>3.2329399999999566</v>
      </c>
      <c r="BB141" s="55">
        <f t="shared" si="107"/>
        <v>42.23293999999996</v>
      </c>
      <c r="BC141" s="55">
        <f t="shared" si="108"/>
        <v>205.23293999999996</v>
      </c>
      <c r="BD141" s="67">
        <f t="shared" si="109"/>
        <v>0.1511288217967599</v>
      </c>
      <c r="BE141" s="62">
        <f t="shared" si="110"/>
        <v>0.24088373239436614</v>
      </c>
      <c r="BF141" s="62">
        <f t="shared" si="111"/>
        <v>0.46750100227790425</v>
      </c>
      <c r="BG141" s="67">
        <f t="shared" si="112"/>
        <v>0.016531046314941598</v>
      </c>
      <c r="BH141" s="54">
        <v>209456671</v>
      </c>
      <c r="BI141" s="54">
        <f t="shared" si="113"/>
        <v>16962.801344347263</v>
      </c>
      <c r="BJ141" s="174">
        <f t="shared" si="114"/>
        <v>0.0017153466799461887</v>
      </c>
      <c r="BK141" s="55">
        <v>12348</v>
      </c>
      <c r="BL141" s="174">
        <f t="shared" si="115"/>
        <v>0.0019161633530810301</v>
      </c>
      <c r="BM141" s="55">
        <f t="shared" si="116"/>
        <v>89.51985628929052</v>
      </c>
      <c r="BN141" s="174">
        <f t="shared" si="117"/>
        <v>0.002255941526437569</v>
      </c>
      <c r="BO141" s="55">
        <f t="shared" si="118"/>
        <v>117.70879616370028</v>
      </c>
      <c r="BP141" s="174">
        <f t="shared" si="119"/>
        <v>0</v>
      </c>
      <c r="BQ141" s="55">
        <f t="shared" si="120"/>
        <v>0</v>
      </c>
      <c r="BR141" s="174">
        <f t="shared" si="121"/>
        <v>0</v>
      </c>
      <c r="BS141" s="55">
        <f t="shared" si="122"/>
        <v>0</v>
      </c>
      <c r="BT141" s="174">
        <f t="shared" si="123"/>
        <v>0.0045565090990411766</v>
      </c>
      <c r="BU141" s="55">
        <f t="shared" si="124"/>
        <v>237.74605612408646</v>
      </c>
      <c r="BV141" s="174">
        <f t="shared" si="125"/>
        <v>0.002094927191640855</v>
      </c>
      <c r="BW141" s="174">
        <f t="shared" si="126"/>
        <v>0.0019165445573839529</v>
      </c>
      <c r="BX141" s="55">
        <f t="shared" si="127"/>
        <v>109.3075130223109</v>
      </c>
    </row>
    <row r="142" spans="1:76" ht="12">
      <c r="A142" s="11"/>
      <c r="B142" s="26" t="s">
        <v>841</v>
      </c>
      <c r="C142" s="34">
        <v>24054</v>
      </c>
      <c r="D142" s="49" t="s">
        <v>638</v>
      </c>
      <c r="E142" s="112">
        <v>420</v>
      </c>
      <c r="F142" s="113">
        <v>394</v>
      </c>
      <c r="G142" s="113">
        <v>359</v>
      </c>
      <c r="H142" s="113">
        <v>272</v>
      </c>
      <c r="I142" s="113">
        <v>172</v>
      </c>
      <c r="J142" s="114">
        <v>77</v>
      </c>
      <c r="K142" s="113"/>
      <c r="L142" s="112">
        <v>1694</v>
      </c>
      <c r="M142" s="113">
        <v>1274</v>
      </c>
      <c r="N142" s="113">
        <v>880</v>
      </c>
      <c r="O142" s="113">
        <v>521</v>
      </c>
      <c r="P142" s="113">
        <v>249</v>
      </c>
      <c r="Q142" s="114">
        <v>77</v>
      </c>
      <c r="R142" s="114"/>
      <c r="S142" s="121">
        <v>0.21361916771752837</v>
      </c>
      <c r="T142" s="121">
        <v>0.16065573770491803</v>
      </c>
      <c r="U142" s="121">
        <v>0.11097099621689786</v>
      </c>
      <c r="V142" s="121">
        <v>0.0656998738965952</v>
      </c>
      <c r="W142" s="121">
        <v>0.031399747793190415</v>
      </c>
      <c r="X142" s="121">
        <v>0.009709962168978563</v>
      </c>
      <c r="Y142" s="128"/>
      <c r="Z142" s="187">
        <v>7930</v>
      </c>
      <c r="AA142" s="191">
        <v>1</v>
      </c>
      <c r="AB142" s="105">
        <v>144</v>
      </c>
      <c r="AC142" s="53"/>
      <c r="AD142" s="53"/>
      <c r="AE142" s="55">
        <f t="shared" si="128"/>
        <v>0</v>
      </c>
      <c r="AF142" s="53">
        <v>100</v>
      </c>
      <c r="AG142" s="53"/>
      <c r="AH142" s="55">
        <f>SUM(AF142:AG142)</f>
        <v>100</v>
      </c>
      <c r="AI142" s="86">
        <f t="shared" si="129"/>
        <v>100</v>
      </c>
      <c r="AJ142" s="101">
        <f t="shared" si="130"/>
        <v>0</v>
      </c>
      <c r="AK142" s="102">
        <f t="shared" si="131"/>
        <v>0</v>
      </c>
      <c r="AL142" s="67">
        <f t="shared" si="132"/>
        <v>0</v>
      </c>
      <c r="AM142" s="101">
        <f t="shared" si="133"/>
        <v>1</v>
      </c>
      <c r="AN142" s="102">
        <f t="shared" si="134"/>
        <v>0</v>
      </c>
      <c r="AO142" s="67">
        <f t="shared" si="135"/>
        <v>1</v>
      </c>
      <c r="AP142" s="62">
        <f t="shared" si="136"/>
        <v>1</v>
      </c>
      <c r="AQ142" s="62">
        <f t="shared" si="103"/>
        <v>0.6944444444444444</v>
      </c>
      <c r="AR142" s="67">
        <f t="shared" si="104"/>
        <v>0.16363636363636364</v>
      </c>
      <c r="AS142" s="67">
        <f t="shared" si="105"/>
        <v>0.11363636363636363</v>
      </c>
      <c r="AT142" s="62"/>
      <c r="AU142" s="54" t="s">
        <v>417</v>
      </c>
      <c r="AV142" s="54" t="s">
        <v>420</v>
      </c>
      <c r="AW142" s="55" t="s">
        <v>420</v>
      </c>
      <c r="AX142" s="54" t="s">
        <v>420</v>
      </c>
      <c r="AY142" s="54" t="s">
        <v>1715</v>
      </c>
      <c r="AZ142" s="54"/>
      <c r="BA142" s="55">
        <f t="shared" si="106"/>
        <v>-19.05102000000001</v>
      </c>
      <c r="BB142" s="55">
        <f t="shared" si="107"/>
        <v>24.94897999999999</v>
      </c>
      <c r="BC142" s="55">
        <f t="shared" si="108"/>
        <v>124.94897999999999</v>
      </c>
      <c r="BD142" s="67">
        <f t="shared" si="109"/>
        <v>0.14198747727272726</v>
      </c>
      <c r="BE142" s="62">
        <f t="shared" si="110"/>
        <v>0.23982529750479845</v>
      </c>
      <c r="BF142" s="62">
        <f t="shared" si="111"/>
        <v>0.5018031325301204</v>
      </c>
      <c r="BG142" s="67">
        <f t="shared" si="112"/>
        <v>0.015756491803278688</v>
      </c>
      <c r="BH142" s="54">
        <v>149123220</v>
      </c>
      <c r="BI142" s="54">
        <f t="shared" si="113"/>
        <v>18893.09768148993</v>
      </c>
      <c r="BJ142" s="174">
        <f t="shared" si="114"/>
        <v>0.0012212455163573429</v>
      </c>
      <c r="BK142" s="55">
        <v>7893</v>
      </c>
      <c r="BL142" s="174">
        <f t="shared" si="115"/>
        <v>0.0012248361958105418</v>
      </c>
      <c r="BM142" s="55">
        <f t="shared" si="116"/>
        <v>99.70684410980991</v>
      </c>
      <c r="BN142" s="174">
        <f t="shared" si="117"/>
        <v>0.0013734520036989058</v>
      </c>
      <c r="BO142" s="55">
        <f t="shared" si="118"/>
        <v>112.19360508661774</v>
      </c>
      <c r="BP142" s="174">
        <f t="shared" si="119"/>
        <v>0.005796765404904063</v>
      </c>
      <c r="BQ142" s="55">
        <f t="shared" si="120"/>
        <v>473.52219580011547</v>
      </c>
      <c r="BR142" s="174">
        <f t="shared" si="121"/>
        <v>0</v>
      </c>
      <c r="BS142" s="55">
        <f t="shared" si="122"/>
        <v>0</v>
      </c>
      <c r="BT142" s="174">
        <f t="shared" si="123"/>
        <v>0</v>
      </c>
      <c r="BU142" s="55">
        <f t="shared" si="124"/>
        <v>0</v>
      </c>
      <c r="BV142" s="174">
        <f t="shared" si="125"/>
        <v>0.001285231405914635</v>
      </c>
      <c r="BW142" s="174">
        <f t="shared" si="126"/>
        <v>0.001224180293198127</v>
      </c>
      <c r="BX142" s="55">
        <f t="shared" si="127"/>
        <v>104.9871014143688</v>
      </c>
    </row>
    <row r="143" spans="1:76" ht="12">
      <c r="A143" s="11"/>
      <c r="B143" s="26" t="s">
        <v>841</v>
      </c>
      <c r="C143" s="34">
        <v>24055</v>
      </c>
      <c r="D143" s="49" t="s">
        <v>639</v>
      </c>
      <c r="E143" s="112">
        <v>1058</v>
      </c>
      <c r="F143" s="113">
        <v>764</v>
      </c>
      <c r="G143" s="113">
        <v>674</v>
      </c>
      <c r="H143" s="113">
        <v>584</v>
      </c>
      <c r="I143" s="113">
        <v>322</v>
      </c>
      <c r="J143" s="114">
        <v>215</v>
      </c>
      <c r="K143" s="113"/>
      <c r="L143" s="112">
        <v>3617</v>
      </c>
      <c r="M143" s="113">
        <v>2559</v>
      </c>
      <c r="N143" s="113">
        <v>1795</v>
      </c>
      <c r="O143" s="113">
        <v>1121</v>
      </c>
      <c r="P143" s="113">
        <v>537</v>
      </c>
      <c r="Q143" s="114">
        <v>215</v>
      </c>
      <c r="R143" s="114"/>
      <c r="S143" s="121">
        <v>0.18347367353150046</v>
      </c>
      <c r="T143" s="121">
        <v>0.1298062290757837</v>
      </c>
      <c r="U143" s="121">
        <v>0.09105204423252511</v>
      </c>
      <c r="V143" s="121">
        <v>0.056863142944100636</v>
      </c>
      <c r="W143" s="121">
        <v>0.027239525210510297</v>
      </c>
      <c r="X143" s="121">
        <v>0.010905955158770417</v>
      </c>
      <c r="Y143" s="128"/>
      <c r="Z143" s="187">
        <v>19714</v>
      </c>
      <c r="AA143" s="191">
        <v>1</v>
      </c>
      <c r="AB143" s="105">
        <v>292</v>
      </c>
      <c r="AC143" s="53"/>
      <c r="AD143" s="53">
        <v>235</v>
      </c>
      <c r="AE143" s="55">
        <f t="shared" si="128"/>
        <v>235</v>
      </c>
      <c r="AF143" s="53"/>
      <c r="AG143" s="53"/>
      <c r="AH143" s="55"/>
      <c r="AI143" s="86">
        <f t="shared" si="129"/>
        <v>235</v>
      </c>
      <c r="AJ143" s="101">
        <f t="shared" si="130"/>
        <v>0</v>
      </c>
      <c r="AK143" s="102">
        <f t="shared" si="131"/>
        <v>1</v>
      </c>
      <c r="AL143" s="67">
        <f t="shared" si="132"/>
        <v>1</v>
      </c>
      <c r="AM143" s="101">
        <f t="shared" si="133"/>
        <v>0</v>
      </c>
      <c r="AN143" s="102">
        <f t="shared" si="134"/>
        <v>0</v>
      </c>
      <c r="AO143" s="67">
        <f t="shared" si="135"/>
        <v>0</v>
      </c>
      <c r="AP143" s="62">
        <f t="shared" si="136"/>
        <v>1</v>
      </c>
      <c r="AQ143" s="62">
        <f t="shared" si="103"/>
        <v>0.8047945205479452</v>
      </c>
      <c r="AR143" s="67">
        <f t="shared" si="104"/>
        <v>0.1626740947075209</v>
      </c>
      <c r="AS143" s="67">
        <f t="shared" si="105"/>
        <v>0.1309192200557103</v>
      </c>
      <c r="AT143" s="62"/>
      <c r="AU143" s="54" t="s">
        <v>417</v>
      </c>
      <c r="AV143" s="54" t="s">
        <v>417</v>
      </c>
      <c r="AW143" s="55" t="s">
        <v>417</v>
      </c>
      <c r="AX143" s="54" t="s">
        <v>415</v>
      </c>
      <c r="AY143" s="54" t="s">
        <v>312</v>
      </c>
      <c r="AZ143" s="54"/>
      <c r="BA143" s="55">
        <f t="shared" si="106"/>
        <v>-21.74835999999999</v>
      </c>
      <c r="BB143" s="55">
        <f t="shared" si="107"/>
        <v>35.25164000000001</v>
      </c>
      <c r="BC143" s="55">
        <f t="shared" si="108"/>
        <v>270.25164</v>
      </c>
      <c r="BD143" s="67">
        <f t="shared" si="109"/>
        <v>0.15055801671309194</v>
      </c>
      <c r="BE143" s="62">
        <f t="shared" si="110"/>
        <v>0.24108085637823373</v>
      </c>
      <c r="BF143" s="62">
        <f t="shared" si="111"/>
        <v>0.5032618994413408</v>
      </c>
      <c r="BG143" s="67">
        <f t="shared" si="112"/>
        <v>0.013708615197321701</v>
      </c>
      <c r="BH143" s="54">
        <v>433748599</v>
      </c>
      <c r="BI143" s="54">
        <f t="shared" si="113"/>
        <v>22077.09059907365</v>
      </c>
      <c r="BJ143" s="174">
        <f t="shared" si="114"/>
        <v>0.0035521867872423158</v>
      </c>
      <c r="BK143" s="55">
        <v>19647</v>
      </c>
      <c r="BL143" s="174">
        <f t="shared" si="115"/>
        <v>0.0030488225945888405</v>
      </c>
      <c r="BM143" s="55">
        <f t="shared" si="116"/>
        <v>116.51011749738618</v>
      </c>
      <c r="BN143" s="174">
        <f t="shared" si="117"/>
        <v>0.0029706337455569095</v>
      </c>
      <c r="BO143" s="55">
        <f t="shared" si="118"/>
        <v>97.61176402304723</v>
      </c>
      <c r="BP143" s="174">
        <f t="shared" si="119"/>
        <v>0</v>
      </c>
      <c r="BQ143" s="55">
        <f t="shared" si="120"/>
        <v>0</v>
      </c>
      <c r="BR143" s="174">
        <f t="shared" si="121"/>
        <v>0</v>
      </c>
      <c r="BS143" s="55">
        <f t="shared" si="122"/>
        <v>0</v>
      </c>
      <c r="BT143" s="174">
        <f t="shared" si="123"/>
        <v>0.006569200234813966</v>
      </c>
      <c r="BU143" s="55">
        <f t="shared" si="124"/>
        <v>215.8567087241496</v>
      </c>
      <c r="BV143" s="174">
        <f t="shared" si="125"/>
        <v>0.003020293803899392</v>
      </c>
      <c r="BW143" s="174">
        <f t="shared" si="126"/>
        <v>0.0030433152963566046</v>
      </c>
      <c r="BX143" s="55">
        <f t="shared" si="127"/>
        <v>99.24353902848078</v>
      </c>
    </row>
    <row r="144" spans="1:76" ht="12">
      <c r="A144" s="11"/>
      <c r="B144" s="26" t="s">
        <v>844</v>
      </c>
      <c r="C144" s="34">
        <v>73040</v>
      </c>
      <c r="D144" s="49" t="s">
        <v>640</v>
      </c>
      <c r="E144" s="112">
        <v>531</v>
      </c>
      <c r="F144" s="113">
        <v>334</v>
      </c>
      <c r="G144" s="113">
        <v>268</v>
      </c>
      <c r="H144" s="113">
        <v>210</v>
      </c>
      <c r="I144" s="113">
        <v>100</v>
      </c>
      <c r="J144" s="114">
        <v>56</v>
      </c>
      <c r="K144" s="113"/>
      <c r="L144" s="112">
        <v>1499</v>
      </c>
      <c r="M144" s="113">
        <v>968</v>
      </c>
      <c r="N144" s="113">
        <v>634</v>
      </c>
      <c r="O144" s="113">
        <v>366</v>
      </c>
      <c r="P144" s="113">
        <v>156</v>
      </c>
      <c r="Q144" s="114">
        <v>56</v>
      </c>
      <c r="R144" s="114"/>
      <c r="S144" s="121">
        <v>0.17932767077401604</v>
      </c>
      <c r="T144" s="121">
        <v>0.11580332575666946</v>
      </c>
      <c r="U144" s="121">
        <v>0.07584639310922359</v>
      </c>
      <c r="V144" s="121">
        <v>0.043785141763368826</v>
      </c>
      <c r="W144" s="121">
        <v>0.01866251944012442</v>
      </c>
      <c r="X144" s="121">
        <v>0.006699365952865175</v>
      </c>
      <c r="Y144" s="128"/>
      <c r="Z144" s="187">
        <v>8359</v>
      </c>
      <c r="AA144" s="191">
        <v>1</v>
      </c>
      <c r="AB144" s="175">
        <v>113</v>
      </c>
      <c r="AC144" s="53"/>
      <c r="AD144" s="53"/>
      <c r="AE144" s="55">
        <f t="shared" si="128"/>
        <v>0</v>
      </c>
      <c r="AF144" s="53">
        <v>67</v>
      </c>
      <c r="AG144" s="53"/>
      <c r="AH144" s="55">
        <f>SUM(AF144:AG144)</f>
        <v>67</v>
      </c>
      <c r="AI144" s="86">
        <f t="shared" si="129"/>
        <v>67</v>
      </c>
      <c r="AJ144" s="101">
        <f t="shared" si="130"/>
        <v>0</v>
      </c>
      <c r="AK144" s="102">
        <f t="shared" si="131"/>
        <v>0</v>
      </c>
      <c r="AL144" s="67">
        <f t="shared" si="132"/>
        <v>0</v>
      </c>
      <c r="AM144" s="101">
        <f t="shared" si="133"/>
        <v>1</v>
      </c>
      <c r="AN144" s="102">
        <f t="shared" si="134"/>
        <v>0</v>
      </c>
      <c r="AO144" s="67">
        <f t="shared" si="135"/>
        <v>1</v>
      </c>
      <c r="AP144" s="62">
        <f t="shared" si="136"/>
        <v>1</v>
      </c>
      <c r="AQ144" s="62">
        <f t="shared" si="103"/>
        <v>0.5929203539823009</v>
      </c>
      <c r="AR144" s="67">
        <f t="shared" si="104"/>
        <v>0.17823343848580442</v>
      </c>
      <c r="AS144" s="67">
        <f t="shared" si="105"/>
        <v>0.1056782334384858</v>
      </c>
      <c r="AT144" s="62"/>
      <c r="AU144" s="54" t="s">
        <v>476</v>
      </c>
      <c r="AV144" s="54" t="s">
        <v>476</v>
      </c>
      <c r="AW144" s="55" t="s">
        <v>476</v>
      </c>
      <c r="AX144" s="54" t="s">
        <v>474</v>
      </c>
      <c r="AY144" s="54" t="s">
        <v>1117</v>
      </c>
      <c r="AZ144" s="54"/>
      <c r="BA144" s="55">
        <f t="shared" si="106"/>
        <v>-23.49197000000001</v>
      </c>
      <c r="BB144" s="55">
        <f t="shared" si="107"/>
        <v>22.50802999999999</v>
      </c>
      <c r="BC144" s="55">
        <f t="shared" si="108"/>
        <v>89.50802999999999</v>
      </c>
      <c r="BD144" s="67">
        <f t="shared" si="109"/>
        <v>0.14117985804416402</v>
      </c>
      <c r="BE144" s="62">
        <f t="shared" si="110"/>
        <v>0.24455745901639342</v>
      </c>
      <c r="BF144" s="62">
        <f t="shared" si="111"/>
        <v>0.573769423076923</v>
      </c>
      <c r="BG144" s="67">
        <f t="shared" si="112"/>
        <v>0.010707983012322047</v>
      </c>
      <c r="BH144" s="54">
        <v>161941373</v>
      </c>
      <c r="BI144" s="54">
        <f t="shared" si="113"/>
        <v>19324.74618138425</v>
      </c>
      <c r="BJ144" s="174">
        <f t="shared" si="114"/>
        <v>0.001326219858242077</v>
      </c>
      <c r="BK144" s="55">
        <v>8380</v>
      </c>
      <c r="BL144" s="174">
        <f t="shared" si="115"/>
        <v>0.001300408883934162</v>
      </c>
      <c r="BM144" s="55">
        <f t="shared" si="116"/>
        <v>101.9848352796413</v>
      </c>
      <c r="BN144" s="174">
        <f t="shared" si="117"/>
        <v>0.0009838814462562382</v>
      </c>
      <c r="BO144" s="55">
        <f t="shared" si="118"/>
        <v>76.24585677813668</v>
      </c>
      <c r="BP144" s="174">
        <f t="shared" si="119"/>
        <v>0.0038838328212857224</v>
      </c>
      <c r="BQ144" s="55">
        <f t="shared" si="120"/>
        <v>300.9774827737282</v>
      </c>
      <c r="BR144" s="174">
        <f t="shared" si="121"/>
        <v>0</v>
      </c>
      <c r="BS144" s="55">
        <f t="shared" si="122"/>
        <v>0</v>
      </c>
      <c r="BT144" s="174">
        <f t="shared" si="123"/>
        <v>0</v>
      </c>
      <c r="BU144" s="55">
        <f t="shared" si="124"/>
        <v>0</v>
      </c>
      <c r="BV144" s="174">
        <f t="shared" si="125"/>
        <v>0.0008611050419628054</v>
      </c>
      <c r="BW144" s="174">
        <f t="shared" si="126"/>
        <v>0.001290406440207206</v>
      </c>
      <c r="BX144" s="55">
        <f t="shared" si="127"/>
        <v>66.73130380723566</v>
      </c>
    </row>
    <row r="145" spans="1:76" ht="12">
      <c r="A145" s="11"/>
      <c r="B145" s="26" t="s">
        <v>842</v>
      </c>
      <c r="C145" s="34">
        <v>34022</v>
      </c>
      <c r="D145" s="49" t="s">
        <v>641</v>
      </c>
      <c r="E145" s="112">
        <v>4040</v>
      </c>
      <c r="F145" s="113">
        <v>3399</v>
      </c>
      <c r="G145" s="113">
        <v>3235</v>
      </c>
      <c r="H145" s="113">
        <v>2691</v>
      </c>
      <c r="I145" s="113">
        <v>1846</v>
      </c>
      <c r="J145" s="114">
        <v>941</v>
      </c>
      <c r="K145" s="113"/>
      <c r="L145" s="112">
        <v>16152</v>
      </c>
      <c r="M145" s="113">
        <v>12112</v>
      </c>
      <c r="N145" s="113">
        <v>8713</v>
      </c>
      <c r="O145" s="113">
        <v>5478</v>
      </c>
      <c r="P145" s="113">
        <v>2787</v>
      </c>
      <c r="Q145" s="114">
        <v>941</v>
      </c>
      <c r="R145" s="114"/>
      <c r="S145" s="121">
        <v>0.21391677482584165</v>
      </c>
      <c r="T145" s="121">
        <v>0.16041109315815963</v>
      </c>
      <c r="U145" s="121">
        <v>0.11539480306200832</v>
      </c>
      <c r="V145" s="121">
        <v>0.07255052578603025</v>
      </c>
      <c r="W145" s="121">
        <v>0.03691097396233412</v>
      </c>
      <c r="X145" s="121">
        <v>0.012462585754774455</v>
      </c>
      <c r="Y145" s="128"/>
      <c r="Z145" s="187">
        <v>75506</v>
      </c>
      <c r="AA145" s="191">
        <v>3</v>
      </c>
      <c r="AB145" s="105">
        <v>1423</v>
      </c>
      <c r="AC145" s="53">
        <v>460</v>
      </c>
      <c r="AD145" s="53">
        <v>785</v>
      </c>
      <c r="AE145" s="55">
        <f t="shared" si="128"/>
        <v>1245</v>
      </c>
      <c r="AF145" s="53"/>
      <c r="AG145" s="53">
        <v>65</v>
      </c>
      <c r="AH145" s="55">
        <f>SUM(AF145:AG145)</f>
        <v>65</v>
      </c>
      <c r="AI145" s="86">
        <f t="shared" si="129"/>
        <v>1310</v>
      </c>
      <c r="AJ145" s="101">
        <f t="shared" si="130"/>
        <v>0.3511450381679389</v>
      </c>
      <c r="AK145" s="102">
        <f t="shared" si="131"/>
        <v>0.5992366412213741</v>
      </c>
      <c r="AL145" s="67">
        <f t="shared" si="132"/>
        <v>0.950381679389313</v>
      </c>
      <c r="AM145" s="101">
        <f t="shared" si="133"/>
        <v>0</v>
      </c>
      <c r="AN145" s="102">
        <f t="shared" si="134"/>
        <v>0.04961832061068702</v>
      </c>
      <c r="AO145" s="67">
        <f t="shared" si="135"/>
        <v>0.04961832061068702</v>
      </c>
      <c r="AP145" s="62">
        <f t="shared" si="136"/>
        <v>1</v>
      </c>
      <c r="AQ145" s="62">
        <f t="shared" si="103"/>
        <v>0.9205903021784961</v>
      </c>
      <c r="AR145" s="67">
        <f t="shared" si="104"/>
        <v>0.16331917823941236</v>
      </c>
      <c r="AS145" s="67">
        <f t="shared" si="105"/>
        <v>0.1503500516469643</v>
      </c>
      <c r="AT145" s="62"/>
      <c r="AU145" s="54" t="s">
        <v>430</v>
      </c>
      <c r="AV145" s="54" t="s">
        <v>430</v>
      </c>
      <c r="AW145" s="55" t="s">
        <v>430</v>
      </c>
      <c r="AX145" s="54" t="s">
        <v>430</v>
      </c>
      <c r="AY145" s="54" t="s">
        <v>1822</v>
      </c>
      <c r="AZ145" s="54"/>
      <c r="BA145" s="55">
        <f t="shared" si="106"/>
        <v>-111.72673000000009</v>
      </c>
      <c r="BB145" s="55">
        <f t="shared" si="107"/>
        <v>1.2732699999999113</v>
      </c>
      <c r="BC145" s="55">
        <f t="shared" si="108"/>
        <v>1311.27327</v>
      </c>
      <c r="BD145" s="67">
        <f t="shared" si="109"/>
        <v>0.15049618615861354</v>
      </c>
      <c r="BE145" s="62">
        <f t="shared" si="110"/>
        <v>0.23937080503833513</v>
      </c>
      <c r="BF145" s="62">
        <f t="shared" si="111"/>
        <v>0.470496329386437</v>
      </c>
      <c r="BG145" s="67">
        <f t="shared" si="112"/>
        <v>0.017366477763356553</v>
      </c>
      <c r="BH145" s="54">
        <v>1419338467</v>
      </c>
      <c r="BI145" s="54">
        <f t="shared" si="113"/>
        <v>18869.41420385807</v>
      </c>
      <c r="BJ145" s="174">
        <f t="shared" si="114"/>
        <v>0.011623681000297972</v>
      </c>
      <c r="BK145" s="55">
        <v>75219</v>
      </c>
      <c r="BL145" s="174">
        <f t="shared" si="115"/>
        <v>0.01167248876379997</v>
      </c>
      <c r="BM145" s="55">
        <f t="shared" si="116"/>
        <v>99.58185641049091</v>
      </c>
      <c r="BN145" s="174">
        <f t="shared" si="117"/>
        <v>0.014413650276123234</v>
      </c>
      <c r="BO145" s="55">
        <f t="shared" si="118"/>
        <v>123.6574595572169</v>
      </c>
      <c r="BP145" s="174">
        <f t="shared" si="119"/>
        <v>0.0037678975131876413</v>
      </c>
      <c r="BQ145" s="55">
        <f t="shared" si="120"/>
        <v>32.32551265133494</v>
      </c>
      <c r="BR145" s="174">
        <f t="shared" si="121"/>
        <v>0.01856111043860711</v>
      </c>
      <c r="BS145" s="55">
        <f t="shared" si="122"/>
        <v>159.23931269521748</v>
      </c>
      <c r="BT145" s="174">
        <f t="shared" si="123"/>
        <v>0.021943924188633886</v>
      </c>
      <c r="BU145" s="55">
        <f t="shared" si="124"/>
        <v>188.261118169191</v>
      </c>
      <c r="BV145" s="174">
        <f t="shared" si="125"/>
        <v>0.016836531417481718</v>
      </c>
      <c r="BW145" s="174">
        <f t="shared" si="126"/>
        <v>0.011656110620204007</v>
      </c>
      <c r="BX145" s="55">
        <f t="shared" si="127"/>
        <v>144.44381977894304</v>
      </c>
    </row>
    <row r="146" spans="1:76" ht="12">
      <c r="A146" s="11"/>
      <c r="B146" s="26" t="s">
        <v>841</v>
      </c>
      <c r="C146" s="34">
        <v>23099</v>
      </c>
      <c r="D146" s="49" t="s">
        <v>642</v>
      </c>
      <c r="E146" s="112">
        <v>719</v>
      </c>
      <c r="F146" s="113">
        <v>463</v>
      </c>
      <c r="G146" s="113">
        <v>398</v>
      </c>
      <c r="H146" s="113">
        <v>381</v>
      </c>
      <c r="I146" s="113">
        <v>276</v>
      </c>
      <c r="J146" s="114">
        <v>137</v>
      </c>
      <c r="K146" s="113"/>
      <c r="L146" s="112">
        <v>2374</v>
      </c>
      <c r="M146" s="113">
        <v>1655</v>
      </c>
      <c r="N146" s="113">
        <v>1192</v>
      </c>
      <c r="O146" s="113">
        <v>794</v>
      </c>
      <c r="P146" s="113">
        <v>413</v>
      </c>
      <c r="Q146" s="114">
        <v>137</v>
      </c>
      <c r="R146" s="114"/>
      <c r="S146" s="121">
        <v>0.17312039670385765</v>
      </c>
      <c r="T146" s="121">
        <v>0.1206883978706337</v>
      </c>
      <c r="U146" s="121">
        <v>0.0869248158681543</v>
      </c>
      <c r="V146" s="121">
        <v>0.05790126157660614</v>
      </c>
      <c r="W146" s="121">
        <v>0.030117406840224605</v>
      </c>
      <c r="X146" s="121">
        <v>0.009990519944578138</v>
      </c>
      <c r="Y146" s="128"/>
      <c r="Z146" s="187">
        <v>13713</v>
      </c>
      <c r="AA146" s="191">
        <v>1</v>
      </c>
      <c r="AB146" s="105">
        <v>170</v>
      </c>
      <c r="AC146" s="53"/>
      <c r="AD146" s="53"/>
      <c r="AE146" s="55">
        <f t="shared" si="128"/>
        <v>0</v>
      </c>
      <c r="AF146" s="53">
        <v>47</v>
      </c>
      <c r="AG146" s="53"/>
      <c r="AH146" s="55">
        <f>SUM(AF146:AG146)</f>
        <v>47</v>
      </c>
      <c r="AI146" s="86">
        <f t="shared" si="129"/>
        <v>47</v>
      </c>
      <c r="AJ146" s="101">
        <f t="shared" si="130"/>
        <v>0</v>
      </c>
      <c r="AK146" s="102">
        <f t="shared" si="131"/>
        <v>0</v>
      </c>
      <c r="AL146" s="67">
        <f t="shared" si="132"/>
        <v>0</v>
      </c>
      <c r="AM146" s="101">
        <f t="shared" si="133"/>
        <v>1</v>
      </c>
      <c r="AN146" s="102">
        <f t="shared" si="134"/>
        <v>0</v>
      </c>
      <c r="AO146" s="67">
        <f t="shared" si="135"/>
        <v>1</v>
      </c>
      <c r="AP146" s="62">
        <f t="shared" si="136"/>
        <v>1</v>
      </c>
      <c r="AQ146" s="62">
        <f t="shared" si="103"/>
        <v>0.27647058823529413</v>
      </c>
      <c r="AR146" s="67">
        <f t="shared" si="104"/>
        <v>0.14261744966442952</v>
      </c>
      <c r="AS146" s="67">
        <f t="shared" si="105"/>
        <v>0.03942953020134228</v>
      </c>
      <c r="AT146" s="62"/>
      <c r="AU146" s="54" t="s">
        <v>493</v>
      </c>
      <c r="AV146" s="54" t="s">
        <v>493</v>
      </c>
      <c r="AW146" s="55" t="s">
        <v>419</v>
      </c>
      <c r="AX146" s="54" t="s">
        <v>419</v>
      </c>
      <c r="AY146" s="54" t="s">
        <v>1330</v>
      </c>
      <c r="AZ146" s="54"/>
      <c r="BA146" s="55">
        <f t="shared" si="106"/>
        <v>19.276659999999993</v>
      </c>
      <c r="BB146" s="55">
        <f t="shared" si="107"/>
        <v>142.27666</v>
      </c>
      <c r="BC146" s="55">
        <f t="shared" si="108"/>
        <v>189.27666</v>
      </c>
      <c r="BD146" s="67">
        <f t="shared" si="109"/>
        <v>0.158789144295302</v>
      </c>
      <c r="BE146" s="62">
        <f t="shared" si="110"/>
        <v>0.23838370277078086</v>
      </c>
      <c r="BF146" s="62">
        <f t="shared" si="111"/>
        <v>0.45829699757869247</v>
      </c>
      <c r="BG146" s="67">
        <f t="shared" si="112"/>
        <v>0.013802717129730913</v>
      </c>
      <c r="BH146" s="54">
        <v>281095089</v>
      </c>
      <c r="BI146" s="54">
        <f t="shared" si="113"/>
        <v>20522.383660655618</v>
      </c>
      <c r="BJ146" s="174">
        <f t="shared" si="114"/>
        <v>0.00230202993947769</v>
      </c>
      <c r="BK146" s="55">
        <v>13697</v>
      </c>
      <c r="BL146" s="174">
        <f t="shared" si="115"/>
        <v>0.0021255012509840353</v>
      </c>
      <c r="BM146" s="55">
        <f t="shared" si="116"/>
        <v>108.30527332844089</v>
      </c>
      <c r="BN146" s="174">
        <f t="shared" si="117"/>
        <v>0.002080548460102968</v>
      </c>
      <c r="BO146" s="55">
        <f t="shared" si="118"/>
        <v>98.28181387769888</v>
      </c>
      <c r="BP146" s="174">
        <f t="shared" si="119"/>
        <v>0.00272447974030491</v>
      </c>
      <c r="BQ146" s="55">
        <f t="shared" si="120"/>
        <v>128.70010763265591</v>
      </c>
      <c r="BR146" s="174">
        <f t="shared" si="121"/>
        <v>0</v>
      </c>
      <c r="BS146" s="55">
        <f t="shared" si="122"/>
        <v>0</v>
      </c>
      <c r="BT146" s="174">
        <f t="shared" si="123"/>
        <v>0</v>
      </c>
      <c r="BU146" s="55">
        <f t="shared" si="124"/>
        <v>0</v>
      </c>
      <c r="BV146" s="174">
        <f t="shared" si="125"/>
        <v>0.0006040587607798784</v>
      </c>
      <c r="BW146" s="174">
        <f t="shared" si="126"/>
        <v>0.002116921104744756</v>
      </c>
      <c r="BX146" s="55">
        <f t="shared" si="127"/>
        <v>28.534779091482093</v>
      </c>
    </row>
    <row r="147" spans="1:76" ht="12">
      <c r="A147" s="11"/>
      <c r="B147" s="26" t="s">
        <v>843</v>
      </c>
      <c r="C147" s="34">
        <v>46013</v>
      </c>
      <c r="D147" s="49" t="s">
        <v>643</v>
      </c>
      <c r="E147" s="112">
        <v>907</v>
      </c>
      <c r="F147" s="113">
        <v>776</v>
      </c>
      <c r="G147" s="113">
        <v>629</v>
      </c>
      <c r="H147" s="113">
        <v>468</v>
      </c>
      <c r="I147" s="113">
        <v>289</v>
      </c>
      <c r="J147" s="114">
        <v>137</v>
      </c>
      <c r="K147" s="113"/>
      <c r="L147" s="112">
        <v>3206</v>
      </c>
      <c r="M147" s="113">
        <v>2299</v>
      </c>
      <c r="N147" s="113">
        <v>1523</v>
      </c>
      <c r="O147" s="113">
        <v>894</v>
      </c>
      <c r="P147" s="113">
        <v>426</v>
      </c>
      <c r="Q147" s="114">
        <v>137</v>
      </c>
      <c r="R147" s="114"/>
      <c r="S147" s="121">
        <v>0.1938214134574693</v>
      </c>
      <c r="T147" s="121">
        <v>0.1389879692884348</v>
      </c>
      <c r="U147" s="121">
        <v>0.09207423976784959</v>
      </c>
      <c r="V147" s="121">
        <v>0.05404751828789069</v>
      </c>
      <c r="W147" s="121">
        <v>0.025754186566713015</v>
      </c>
      <c r="X147" s="121">
        <v>0.008282449670515689</v>
      </c>
      <c r="Y147" s="128"/>
      <c r="Z147" s="187">
        <v>16541</v>
      </c>
      <c r="AA147" s="191">
        <v>1</v>
      </c>
      <c r="AB147" s="105">
        <v>224</v>
      </c>
      <c r="AC147" s="53">
        <v>150</v>
      </c>
      <c r="AD147" s="53"/>
      <c r="AE147" s="55">
        <f t="shared" si="128"/>
        <v>150</v>
      </c>
      <c r="AF147" s="53">
        <v>59</v>
      </c>
      <c r="AG147" s="53"/>
      <c r="AH147" s="55">
        <f>SUM(AF147:AG147)</f>
        <v>59</v>
      </c>
      <c r="AI147" s="86">
        <f t="shared" si="129"/>
        <v>209</v>
      </c>
      <c r="AJ147" s="101">
        <f t="shared" si="130"/>
        <v>0.7177033492822966</v>
      </c>
      <c r="AK147" s="102">
        <f t="shared" si="131"/>
        <v>0</v>
      </c>
      <c r="AL147" s="67">
        <f t="shared" si="132"/>
        <v>0.7177033492822966</v>
      </c>
      <c r="AM147" s="101">
        <f t="shared" si="133"/>
        <v>0.2822966507177033</v>
      </c>
      <c r="AN147" s="102">
        <f t="shared" si="134"/>
        <v>0</v>
      </c>
      <c r="AO147" s="67">
        <f t="shared" si="135"/>
        <v>0.2822966507177033</v>
      </c>
      <c r="AP147" s="62">
        <f t="shared" si="136"/>
        <v>1</v>
      </c>
      <c r="AQ147" s="62">
        <f t="shared" si="103"/>
        <v>0.9330357142857143</v>
      </c>
      <c r="AR147" s="67">
        <f t="shared" si="104"/>
        <v>0.14707813525935653</v>
      </c>
      <c r="AS147" s="67">
        <f t="shared" si="105"/>
        <v>0.1372291529875246</v>
      </c>
      <c r="AT147" s="62"/>
      <c r="AU147" s="54" t="s">
        <v>471</v>
      </c>
      <c r="AV147" s="54" t="s">
        <v>471</v>
      </c>
      <c r="AW147" s="55" t="s">
        <v>471</v>
      </c>
      <c r="AX147" s="54" t="s">
        <v>472</v>
      </c>
      <c r="AY147" s="54" t="s">
        <v>1190</v>
      </c>
      <c r="AZ147" s="54"/>
      <c r="BA147" s="55">
        <f t="shared" si="106"/>
        <v>-5.742379999999997</v>
      </c>
      <c r="BB147" s="55">
        <f t="shared" si="107"/>
        <v>9.257620000000003</v>
      </c>
      <c r="BC147" s="55">
        <f t="shared" si="108"/>
        <v>218.25762</v>
      </c>
      <c r="BD147" s="67">
        <f t="shared" si="109"/>
        <v>0.14330769533814838</v>
      </c>
      <c r="BE147" s="62">
        <f t="shared" si="110"/>
        <v>0.24413604026845637</v>
      </c>
      <c r="BF147" s="62">
        <f t="shared" si="111"/>
        <v>0.5123418309859155</v>
      </c>
      <c r="BG147" s="67">
        <f t="shared" si="112"/>
        <v>0.013194947101142615</v>
      </c>
      <c r="BH147" s="54">
        <v>317985379</v>
      </c>
      <c r="BI147" s="54">
        <f t="shared" si="113"/>
        <v>19364.556299859934</v>
      </c>
      <c r="BJ147" s="174">
        <f t="shared" si="114"/>
        <v>0.0026041431936015087</v>
      </c>
      <c r="BK147" s="55">
        <v>16421</v>
      </c>
      <c r="BL147" s="174">
        <f t="shared" si="115"/>
        <v>0.0025482117282915125</v>
      </c>
      <c r="BM147" s="55">
        <f t="shared" si="116"/>
        <v>102.19493006366062</v>
      </c>
      <c r="BN147" s="174">
        <f t="shared" si="117"/>
        <v>0.002399110144889173</v>
      </c>
      <c r="BO147" s="55">
        <f t="shared" si="118"/>
        <v>93.95420647484231</v>
      </c>
      <c r="BP147" s="174">
        <f t="shared" si="119"/>
        <v>0.0034200915888933977</v>
      </c>
      <c r="BQ147" s="55">
        <f t="shared" si="120"/>
        <v>133.93799029623366</v>
      </c>
      <c r="BR147" s="174">
        <f t="shared" si="121"/>
        <v>0.006052536012589275</v>
      </c>
      <c r="BS147" s="55">
        <f t="shared" si="122"/>
        <v>237.03005859678896</v>
      </c>
      <c r="BT147" s="174">
        <f t="shared" si="123"/>
        <v>0</v>
      </c>
      <c r="BU147" s="55">
        <f t="shared" si="124"/>
        <v>0</v>
      </c>
      <c r="BV147" s="174">
        <f t="shared" si="125"/>
        <v>0.002686133638361587</v>
      </c>
      <c r="BW147" s="174">
        <f t="shared" si="126"/>
        <v>0.0025534888057743023</v>
      </c>
      <c r="BX147" s="55">
        <f t="shared" si="127"/>
        <v>105.19465103145664</v>
      </c>
    </row>
    <row r="148" spans="1:76" ht="12">
      <c r="A148" s="11"/>
      <c r="B148" s="26" t="s">
        <v>843</v>
      </c>
      <c r="C148" s="34">
        <v>45017</v>
      </c>
      <c r="D148" s="49" t="s">
        <v>644</v>
      </c>
      <c r="E148" s="112">
        <v>397</v>
      </c>
      <c r="F148" s="113">
        <v>300</v>
      </c>
      <c r="G148" s="113">
        <v>267</v>
      </c>
      <c r="H148" s="113">
        <v>260</v>
      </c>
      <c r="I148" s="113">
        <v>171</v>
      </c>
      <c r="J148" s="114">
        <v>90</v>
      </c>
      <c r="K148" s="113"/>
      <c r="L148" s="112">
        <v>1485</v>
      </c>
      <c r="M148" s="113">
        <v>1088</v>
      </c>
      <c r="N148" s="113">
        <v>788</v>
      </c>
      <c r="O148" s="113">
        <v>521</v>
      </c>
      <c r="P148" s="113">
        <v>261</v>
      </c>
      <c r="Q148" s="114">
        <v>90</v>
      </c>
      <c r="R148" s="114"/>
      <c r="S148" s="121">
        <v>0.18249969276146</v>
      </c>
      <c r="T148" s="121">
        <v>0.13371021260906968</v>
      </c>
      <c r="U148" s="121">
        <v>0.09684158780877473</v>
      </c>
      <c r="V148" s="121">
        <v>0.06402851173651222</v>
      </c>
      <c r="W148" s="121">
        <v>0.03207570357625661</v>
      </c>
      <c r="X148" s="121">
        <v>0.011060587440088485</v>
      </c>
      <c r="Y148" s="128"/>
      <c r="Z148" s="187">
        <v>8137</v>
      </c>
      <c r="AA148" s="191">
        <v>1</v>
      </c>
      <c r="AB148" s="105">
        <v>143</v>
      </c>
      <c r="AC148" s="53"/>
      <c r="AD148" s="53">
        <v>91</v>
      </c>
      <c r="AE148" s="55">
        <f t="shared" si="128"/>
        <v>91</v>
      </c>
      <c r="AF148" s="53"/>
      <c r="AG148" s="53"/>
      <c r="AH148" s="55"/>
      <c r="AI148" s="86">
        <f t="shared" si="129"/>
        <v>91</v>
      </c>
      <c r="AJ148" s="101">
        <f t="shared" si="130"/>
        <v>0</v>
      </c>
      <c r="AK148" s="102">
        <f t="shared" si="131"/>
        <v>1</v>
      </c>
      <c r="AL148" s="67">
        <f t="shared" si="132"/>
        <v>1</v>
      </c>
      <c r="AM148" s="101">
        <f t="shared" si="133"/>
        <v>0</v>
      </c>
      <c r="AN148" s="102">
        <f t="shared" si="134"/>
        <v>0</v>
      </c>
      <c r="AO148" s="67">
        <f t="shared" si="135"/>
        <v>0</v>
      </c>
      <c r="AP148" s="62">
        <f t="shared" si="136"/>
        <v>1</v>
      </c>
      <c r="AQ148" s="62">
        <f t="shared" si="103"/>
        <v>0.6363636363636364</v>
      </c>
      <c r="AR148" s="67">
        <f t="shared" si="104"/>
        <v>0.1814720812182741</v>
      </c>
      <c r="AS148" s="67">
        <f t="shared" si="105"/>
        <v>0.11548223350253807</v>
      </c>
      <c r="AT148" s="62"/>
      <c r="AU148" s="54" t="s">
        <v>464</v>
      </c>
      <c r="AV148" s="54" t="s">
        <v>466</v>
      </c>
      <c r="AW148" s="55" t="s">
        <v>466</v>
      </c>
      <c r="AX148" s="54" t="s">
        <v>466</v>
      </c>
      <c r="AY148" s="54" t="s">
        <v>1182</v>
      </c>
      <c r="AZ148" s="54"/>
      <c r="BA148" s="55">
        <f t="shared" si="106"/>
        <v>-20.521940000000015</v>
      </c>
      <c r="BB148" s="55">
        <f t="shared" si="107"/>
        <v>31.478059999999985</v>
      </c>
      <c r="BC148" s="55">
        <f t="shared" si="108"/>
        <v>122.47805999999999</v>
      </c>
      <c r="BD148" s="67">
        <f t="shared" si="109"/>
        <v>0.15542901015228425</v>
      </c>
      <c r="BE148" s="62">
        <f t="shared" si="110"/>
        <v>0.2350826487523992</v>
      </c>
      <c r="BF148" s="62">
        <f t="shared" si="111"/>
        <v>0.46926459770114937</v>
      </c>
      <c r="BG148" s="67">
        <f t="shared" si="112"/>
        <v>0.015051992134693375</v>
      </c>
      <c r="BH148" s="54">
        <v>167496377</v>
      </c>
      <c r="BI148" s="54">
        <f t="shared" si="113"/>
        <v>20597.19343334973</v>
      </c>
      <c r="BJ148" s="174">
        <f t="shared" si="114"/>
        <v>0.0013717125972558075</v>
      </c>
      <c r="BK148" s="55">
        <v>8132</v>
      </c>
      <c r="BL148" s="174">
        <f t="shared" si="115"/>
        <v>0.0012619242296124829</v>
      </c>
      <c r="BM148" s="55">
        <f t="shared" si="116"/>
        <v>108.70007604791287</v>
      </c>
      <c r="BN148" s="174">
        <f t="shared" si="117"/>
        <v>0.0013462913976260934</v>
      </c>
      <c r="BO148" s="55">
        <f t="shared" si="118"/>
        <v>107.17723731974804</v>
      </c>
      <c r="BP148" s="174">
        <f t="shared" si="119"/>
        <v>0</v>
      </c>
      <c r="BQ148" s="55">
        <f t="shared" si="120"/>
        <v>0</v>
      </c>
      <c r="BR148" s="174">
        <f t="shared" si="121"/>
        <v>0</v>
      </c>
      <c r="BS148" s="55">
        <f t="shared" si="122"/>
        <v>0</v>
      </c>
      <c r="BT148" s="174">
        <f t="shared" si="123"/>
        <v>0.002543817963268387</v>
      </c>
      <c r="BU148" s="55">
        <f t="shared" si="124"/>
        <v>202.51141916838895</v>
      </c>
      <c r="BV148" s="174">
        <f t="shared" si="125"/>
        <v>0.0011695605793823178</v>
      </c>
      <c r="BW148" s="174">
        <f t="shared" si="126"/>
        <v>0.0012561355669297805</v>
      </c>
      <c r="BX148" s="55">
        <f t="shared" si="127"/>
        <v>93.1078308881049</v>
      </c>
    </row>
    <row r="149" spans="1:76" ht="12">
      <c r="A149" s="11"/>
      <c r="B149" s="26" t="s">
        <v>842</v>
      </c>
      <c r="C149" s="34">
        <v>34023</v>
      </c>
      <c r="D149" s="49" t="s">
        <v>645</v>
      </c>
      <c r="E149" s="112">
        <v>784</v>
      </c>
      <c r="F149" s="113">
        <v>648</v>
      </c>
      <c r="G149" s="113">
        <v>561</v>
      </c>
      <c r="H149" s="113">
        <v>432</v>
      </c>
      <c r="I149" s="113">
        <v>285</v>
      </c>
      <c r="J149" s="114">
        <v>127</v>
      </c>
      <c r="K149" s="113"/>
      <c r="L149" s="112">
        <v>2837</v>
      </c>
      <c r="M149" s="113">
        <v>2053</v>
      </c>
      <c r="N149" s="113">
        <v>1405</v>
      </c>
      <c r="O149" s="113">
        <v>844</v>
      </c>
      <c r="P149" s="113">
        <v>412</v>
      </c>
      <c r="Q149" s="114">
        <v>127</v>
      </c>
      <c r="R149" s="114"/>
      <c r="S149" s="121">
        <v>0.21590563165905632</v>
      </c>
      <c r="T149" s="121">
        <v>0.15624048706240487</v>
      </c>
      <c r="U149" s="121">
        <v>0.10692541856925418</v>
      </c>
      <c r="V149" s="121">
        <v>0.06423135464231354</v>
      </c>
      <c r="W149" s="121">
        <v>0.03135464231354642</v>
      </c>
      <c r="X149" s="121">
        <v>0.009665144596651446</v>
      </c>
      <c r="Y149" s="128"/>
      <c r="Z149" s="187">
        <v>13140</v>
      </c>
      <c r="AA149" s="191">
        <v>1</v>
      </c>
      <c r="AB149" s="106">
        <v>232</v>
      </c>
      <c r="AC149" s="53"/>
      <c r="AD149" s="53">
        <v>203</v>
      </c>
      <c r="AE149" s="55">
        <f t="shared" si="128"/>
        <v>203</v>
      </c>
      <c r="AF149" s="53"/>
      <c r="AG149" s="53"/>
      <c r="AH149" s="55"/>
      <c r="AI149" s="86">
        <f t="shared" si="129"/>
        <v>203</v>
      </c>
      <c r="AJ149" s="101">
        <f t="shared" si="130"/>
        <v>0</v>
      </c>
      <c r="AK149" s="102">
        <f t="shared" si="131"/>
        <v>1</v>
      </c>
      <c r="AL149" s="67">
        <f t="shared" si="132"/>
        <v>1</v>
      </c>
      <c r="AM149" s="101">
        <f t="shared" si="133"/>
        <v>0</v>
      </c>
      <c r="AN149" s="102">
        <f t="shared" si="134"/>
        <v>0</v>
      </c>
      <c r="AO149" s="67">
        <f t="shared" si="135"/>
        <v>0</v>
      </c>
      <c r="AP149" s="62">
        <f t="shared" si="136"/>
        <v>1</v>
      </c>
      <c r="AQ149" s="62">
        <f t="shared" si="103"/>
        <v>0.875</v>
      </c>
      <c r="AR149" s="67">
        <f t="shared" si="104"/>
        <v>0.16512455516014235</v>
      </c>
      <c r="AS149" s="67">
        <f t="shared" si="105"/>
        <v>0.14448398576512456</v>
      </c>
      <c r="AT149" s="62"/>
      <c r="AU149" s="54" t="s">
        <v>430</v>
      </c>
      <c r="AV149" s="54" t="s">
        <v>430</v>
      </c>
      <c r="AW149" s="55" t="s">
        <v>430</v>
      </c>
      <c r="AX149" s="54" t="s">
        <v>431</v>
      </c>
      <c r="AY149" s="54" t="s">
        <v>70</v>
      </c>
      <c r="AZ149" s="54"/>
      <c r="BA149" s="55">
        <f t="shared" si="106"/>
        <v>-28.05487000000005</v>
      </c>
      <c r="BB149" s="55">
        <f t="shared" si="107"/>
        <v>0.9451299999999492</v>
      </c>
      <c r="BC149" s="55">
        <f t="shared" si="108"/>
        <v>203.94512999999995</v>
      </c>
      <c r="BD149" s="67">
        <f t="shared" si="109"/>
        <v>0.1451566761565836</v>
      </c>
      <c r="BE149" s="62">
        <f t="shared" si="110"/>
        <v>0.24164114928909947</v>
      </c>
      <c r="BF149" s="62">
        <f t="shared" si="111"/>
        <v>0.49501245145631056</v>
      </c>
      <c r="BG149" s="67">
        <f t="shared" si="112"/>
        <v>0.015520938356164379</v>
      </c>
      <c r="BH149" s="54">
        <v>230717128</v>
      </c>
      <c r="BI149" s="54">
        <f t="shared" si="113"/>
        <v>17633.531641699785</v>
      </c>
      <c r="BJ149" s="174">
        <f t="shared" si="114"/>
        <v>0.0018894593217397208</v>
      </c>
      <c r="BK149" s="55">
        <v>13084</v>
      </c>
      <c r="BL149" s="174">
        <f t="shared" si="115"/>
        <v>0.0020303758755840784</v>
      </c>
      <c r="BM149" s="55">
        <f t="shared" si="116"/>
        <v>93.05958293048474</v>
      </c>
      <c r="BN149" s="174">
        <f t="shared" si="117"/>
        <v>0.0022417857868318233</v>
      </c>
      <c r="BO149" s="55">
        <f t="shared" si="118"/>
        <v>110.51635416348806</v>
      </c>
      <c r="BP149" s="174">
        <f t="shared" si="119"/>
        <v>0</v>
      </c>
      <c r="BQ149" s="55">
        <f t="shared" si="120"/>
        <v>0</v>
      </c>
      <c r="BR149" s="174">
        <f t="shared" si="121"/>
        <v>0</v>
      </c>
      <c r="BS149" s="55">
        <f t="shared" si="122"/>
        <v>0</v>
      </c>
      <c r="BT149" s="174">
        <f t="shared" si="123"/>
        <v>0.005674670841137171</v>
      </c>
      <c r="BU149" s="55">
        <f t="shared" si="124"/>
        <v>279.7519442420223</v>
      </c>
      <c r="BV149" s="174">
        <f t="shared" si="125"/>
        <v>0.002609019754006709</v>
      </c>
      <c r="BW149" s="174">
        <f t="shared" si="126"/>
        <v>0.002028465202096266</v>
      </c>
      <c r="BX149" s="55">
        <f t="shared" si="127"/>
        <v>128.6203850729351</v>
      </c>
    </row>
    <row r="150" spans="1:76" ht="12">
      <c r="A150" s="11"/>
      <c r="B150" s="26" t="s">
        <v>840</v>
      </c>
      <c r="C150" s="34">
        <v>13053</v>
      </c>
      <c r="D150" s="49" t="s">
        <v>646</v>
      </c>
      <c r="E150" s="112">
        <v>950</v>
      </c>
      <c r="F150" s="113">
        <v>658</v>
      </c>
      <c r="G150" s="113">
        <v>575</v>
      </c>
      <c r="H150" s="113">
        <v>458</v>
      </c>
      <c r="I150" s="113">
        <v>242</v>
      </c>
      <c r="J150" s="114">
        <v>136</v>
      </c>
      <c r="K150" s="113"/>
      <c r="L150" s="112">
        <v>3019</v>
      </c>
      <c r="M150" s="113">
        <v>2069</v>
      </c>
      <c r="N150" s="113">
        <v>1411</v>
      </c>
      <c r="O150" s="113">
        <v>836</v>
      </c>
      <c r="P150" s="113">
        <v>378</v>
      </c>
      <c r="Q150" s="114">
        <v>136</v>
      </c>
      <c r="R150" s="114"/>
      <c r="S150" s="121">
        <v>0.19046116964229387</v>
      </c>
      <c r="T150" s="121">
        <v>0.1305280423948016</v>
      </c>
      <c r="U150" s="121">
        <v>0.08901646583811747</v>
      </c>
      <c r="V150" s="121">
        <v>0.0527411519777932</v>
      </c>
      <c r="W150" s="121">
        <v>0.023847075894265345</v>
      </c>
      <c r="X150" s="121">
        <v>0.008579900321746261</v>
      </c>
      <c r="Y150" s="128"/>
      <c r="Z150" s="187">
        <v>15851</v>
      </c>
      <c r="AA150" s="191">
        <v>1</v>
      </c>
      <c r="AB150" s="105">
        <v>241</v>
      </c>
      <c r="AC150" s="53"/>
      <c r="AD150" s="53">
        <v>85</v>
      </c>
      <c r="AE150" s="55">
        <f t="shared" si="128"/>
        <v>85</v>
      </c>
      <c r="AF150" s="53"/>
      <c r="AG150" s="53">
        <v>92</v>
      </c>
      <c r="AH150" s="55">
        <f>SUM(AF150:AG150)</f>
        <v>92</v>
      </c>
      <c r="AI150" s="86">
        <f t="shared" si="129"/>
        <v>177</v>
      </c>
      <c r="AJ150" s="101">
        <f t="shared" si="130"/>
        <v>0</v>
      </c>
      <c r="AK150" s="102">
        <f t="shared" si="131"/>
        <v>0.480225988700565</v>
      </c>
      <c r="AL150" s="67">
        <f t="shared" si="132"/>
        <v>0.480225988700565</v>
      </c>
      <c r="AM150" s="101">
        <f t="shared" si="133"/>
        <v>0</v>
      </c>
      <c r="AN150" s="102">
        <f t="shared" si="134"/>
        <v>0.519774011299435</v>
      </c>
      <c r="AO150" s="67">
        <f t="shared" si="135"/>
        <v>0.519774011299435</v>
      </c>
      <c r="AP150" s="62">
        <f t="shared" si="136"/>
        <v>1</v>
      </c>
      <c r="AQ150" s="62">
        <f t="shared" si="103"/>
        <v>0.7344398340248963</v>
      </c>
      <c r="AR150" s="67">
        <f t="shared" si="104"/>
        <v>0.1708008504606662</v>
      </c>
      <c r="AS150" s="67">
        <f t="shared" si="105"/>
        <v>0.1254429482636428</v>
      </c>
      <c r="AT150" s="62"/>
      <c r="AU150" s="54" t="s">
        <v>2175</v>
      </c>
      <c r="AV150" s="54" t="s">
        <v>1366</v>
      </c>
      <c r="AW150" s="55" t="s">
        <v>2335</v>
      </c>
      <c r="AX150" s="54" t="s">
        <v>2335</v>
      </c>
      <c r="AY150" s="54" t="s">
        <v>2335</v>
      </c>
      <c r="AZ150" s="54"/>
      <c r="BA150" s="55">
        <f t="shared" si="106"/>
        <v>-38.69866000000002</v>
      </c>
      <c r="BB150" s="55">
        <f t="shared" si="107"/>
        <v>25.301339999999982</v>
      </c>
      <c r="BC150" s="55">
        <f t="shared" si="108"/>
        <v>202.30133999999998</v>
      </c>
      <c r="BD150" s="67">
        <f t="shared" si="109"/>
        <v>0.14337444365698085</v>
      </c>
      <c r="BE150" s="62">
        <f t="shared" si="110"/>
        <v>0.24198724880382774</v>
      </c>
      <c r="BF150" s="62">
        <f t="shared" si="111"/>
        <v>0.5351887301587301</v>
      </c>
      <c r="BG150" s="67">
        <f t="shared" si="112"/>
        <v>0.012762686265850734</v>
      </c>
      <c r="BH150" s="54">
        <v>293643598</v>
      </c>
      <c r="BI150" s="54">
        <f t="shared" si="113"/>
        <v>18573.282605945606</v>
      </c>
      <c r="BJ150" s="174">
        <f t="shared" si="114"/>
        <v>0.002404796030185896</v>
      </c>
      <c r="BK150" s="55">
        <v>15810</v>
      </c>
      <c r="BL150" s="174">
        <f t="shared" si="115"/>
        <v>0.0024533967130070528</v>
      </c>
      <c r="BM150" s="55">
        <f t="shared" si="116"/>
        <v>98.01904508294591</v>
      </c>
      <c r="BN150" s="174">
        <f t="shared" si="117"/>
        <v>0.0022237170785545718</v>
      </c>
      <c r="BO150" s="55">
        <f t="shared" si="118"/>
        <v>90.87630677136534</v>
      </c>
      <c r="BP150" s="174">
        <f t="shared" si="119"/>
        <v>0.005333024172511739</v>
      </c>
      <c r="BQ150" s="55">
        <f t="shared" si="120"/>
        <v>217.943885665215</v>
      </c>
      <c r="BR150" s="174">
        <f t="shared" si="121"/>
        <v>0</v>
      </c>
      <c r="BS150" s="55">
        <f t="shared" si="122"/>
        <v>0</v>
      </c>
      <c r="BT150" s="174">
        <f t="shared" si="123"/>
        <v>0.0023760937019539877</v>
      </c>
      <c r="BU150" s="55">
        <f t="shared" si="124"/>
        <v>97.10345900506182</v>
      </c>
      <c r="BV150" s="174">
        <f t="shared" si="125"/>
        <v>0.002274859588468904</v>
      </c>
      <c r="BW150" s="174">
        <f t="shared" si="126"/>
        <v>0.002446971226668791</v>
      </c>
      <c r="BX150" s="55">
        <f t="shared" si="127"/>
        <v>92.96633992569693</v>
      </c>
    </row>
    <row r="151" spans="1:76" ht="12">
      <c r="A151" s="11"/>
      <c r="B151" s="26" t="s">
        <v>843</v>
      </c>
      <c r="C151" s="34">
        <v>42010</v>
      </c>
      <c r="D151" s="49" t="s">
        <v>647</v>
      </c>
      <c r="E151" s="112">
        <v>770</v>
      </c>
      <c r="F151" s="113">
        <v>581</v>
      </c>
      <c r="G151" s="113">
        <v>486</v>
      </c>
      <c r="H151" s="113">
        <v>374</v>
      </c>
      <c r="I151" s="113">
        <v>250</v>
      </c>
      <c r="J151" s="114">
        <v>108</v>
      </c>
      <c r="K151" s="113"/>
      <c r="L151" s="112">
        <v>2569</v>
      </c>
      <c r="M151" s="113">
        <v>1799</v>
      </c>
      <c r="N151" s="113">
        <v>1218</v>
      </c>
      <c r="O151" s="113">
        <v>732</v>
      </c>
      <c r="P151" s="113">
        <v>358</v>
      </c>
      <c r="Q151" s="114">
        <v>108</v>
      </c>
      <c r="R151" s="114"/>
      <c r="S151" s="121">
        <v>0.2052736715940871</v>
      </c>
      <c r="T151" s="121">
        <v>0.14374750299640432</v>
      </c>
      <c r="U151" s="121">
        <v>0.09732321214542548</v>
      </c>
      <c r="V151" s="121">
        <v>0.058489812225329604</v>
      </c>
      <c r="W151" s="121">
        <v>0.028605673192169397</v>
      </c>
      <c r="X151" s="121">
        <v>0.008629644426687974</v>
      </c>
      <c r="Y151" s="128"/>
      <c r="Z151" s="187">
        <v>12515</v>
      </c>
      <c r="AA151" s="191">
        <v>1</v>
      </c>
      <c r="AB151" s="105">
        <v>165</v>
      </c>
      <c r="AC151" s="53">
        <v>95</v>
      </c>
      <c r="AD151" s="53"/>
      <c r="AE151" s="55">
        <f t="shared" si="128"/>
        <v>95</v>
      </c>
      <c r="AF151" s="53">
        <v>74</v>
      </c>
      <c r="AG151" s="53"/>
      <c r="AH151" s="55">
        <f>SUM(AF151:AG151)</f>
        <v>74</v>
      </c>
      <c r="AI151" s="86">
        <f t="shared" si="129"/>
        <v>169</v>
      </c>
      <c r="AJ151" s="101">
        <f t="shared" si="130"/>
        <v>0.5621301775147929</v>
      </c>
      <c r="AK151" s="102">
        <f t="shared" si="131"/>
        <v>0</v>
      </c>
      <c r="AL151" s="67">
        <f t="shared" si="132"/>
        <v>0.5621301775147929</v>
      </c>
      <c r="AM151" s="101">
        <f t="shared" si="133"/>
        <v>0.4378698224852071</v>
      </c>
      <c r="AN151" s="102">
        <f t="shared" si="134"/>
        <v>0</v>
      </c>
      <c r="AO151" s="67">
        <f t="shared" si="135"/>
        <v>0.4378698224852071</v>
      </c>
      <c r="AP151" s="62">
        <f t="shared" si="136"/>
        <v>1</v>
      </c>
      <c r="AQ151" s="62">
        <f t="shared" si="103"/>
        <v>1.0242424242424242</v>
      </c>
      <c r="AR151" s="67">
        <f t="shared" si="104"/>
        <v>0.1354679802955665</v>
      </c>
      <c r="AS151" s="67">
        <f t="shared" si="105"/>
        <v>0.138752052545156</v>
      </c>
      <c r="AT151" s="62"/>
      <c r="AU151" s="54" t="s">
        <v>464</v>
      </c>
      <c r="AV151" s="54" t="s">
        <v>464</v>
      </c>
      <c r="AW151" s="55" t="s">
        <v>456</v>
      </c>
      <c r="AX151" s="54" t="s">
        <v>456</v>
      </c>
      <c r="AY151" s="54" t="s">
        <v>2258</v>
      </c>
      <c r="AZ151" s="54"/>
      <c r="BA151" s="55">
        <f t="shared" si="106"/>
        <v>12.874829999999974</v>
      </c>
      <c r="BB151" s="55">
        <f t="shared" si="107"/>
        <v>8.874829999999974</v>
      </c>
      <c r="BC151" s="55">
        <f t="shared" si="108"/>
        <v>177.87482999999997</v>
      </c>
      <c r="BD151" s="67">
        <f t="shared" si="109"/>
        <v>0.14603844827586204</v>
      </c>
      <c r="BE151" s="62">
        <f t="shared" si="110"/>
        <v>0.24299840163934422</v>
      </c>
      <c r="BF151" s="62">
        <f t="shared" si="111"/>
        <v>0.4968570670391061</v>
      </c>
      <c r="BG151" s="67">
        <f t="shared" si="112"/>
        <v>0.01421293088294047</v>
      </c>
      <c r="BH151" s="54">
        <v>259468917</v>
      </c>
      <c r="BI151" s="54">
        <f t="shared" si="113"/>
        <v>20916.47859733978</v>
      </c>
      <c r="BJ151" s="174">
        <f t="shared" si="114"/>
        <v>0.0021249222724693414</v>
      </c>
      <c r="BK151" s="55">
        <v>12405</v>
      </c>
      <c r="BL151" s="174">
        <f t="shared" si="115"/>
        <v>0.0019250086163727065</v>
      </c>
      <c r="BM151" s="55">
        <f t="shared" si="116"/>
        <v>110.38507850802934</v>
      </c>
      <c r="BN151" s="174">
        <f t="shared" si="117"/>
        <v>0.0019552183753008805</v>
      </c>
      <c r="BO151" s="55">
        <f t="shared" si="118"/>
        <v>101.2027280255497</v>
      </c>
      <c r="BP151" s="174">
        <f t="shared" si="119"/>
        <v>0.004289606399629007</v>
      </c>
      <c r="BQ151" s="55">
        <f t="shared" si="120"/>
        <v>222.03139827361068</v>
      </c>
      <c r="BR151" s="174">
        <f t="shared" si="121"/>
        <v>0.0038332728079732074</v>
      </c>
      <c r="BS151" s="55">
        <f t="shared" si="122"/>
        <v>198.41142571777925</v>
      </c>
      <c r="BT151" s="174">
        <f t="shared" si="123"/>
        <v>0</v>
      </c>
      <c r="BU151" s="55">
        <f t="shared" si="124"/>
        <v>0</v>
      </c>
      <c r="BV151" s="174">
        <f t="shared" si="125"/>
        <v>0.002172041075995733</v>
      </c>
      <c r="BW151" s="174">
        <f t="shared" si="126"/>
        <v>0.0019319818876890997</v>
      </c>
      <c r="BX151" s="55">
        <f t="shared" si="127"/>
        <v>112.42554031361935</v>
      </c>
    </row>
    <row r="152" spans="1:76" ht="12">
      <c r="A152" s="11"/>
      <c r="B152" s="26" t="s">
        <v>844</v>
      </c>
      <c r="C152" s="34">
        <v>73042</v>
      </c>
      <c r="D152" s="49" t="s">
        <v>648</v>
      </c>
      <c r="E152" s="112">
        <v>1588</v>
      </c>
      <c r="F152" s="113">
        <v>1243</v>
      </c>
      <c r="G152" s="113">
        <v>1075</v>
      </c>
      <c r="H152" s="113">
        <v>763</v>
      </c>
      <c r="I152" s="113">
        <v>398</v>
      </c>
      <c r="J152" s="114">
        <v>167</v>
      </c>
      <c r="K152" s="113"/>
      <c r="L152" s="112">
        <v>5234</v>
      </c>
      <c r="M152" s="113">
        <v>3646</v>
      </c>
      <c r="N152" s="113">
        <v>2403</v>
      </c>
      <c r="O152" s="113">
        <v>1328</v>
      </c>
      <c r="P152" s="113">
        <v>565</v>
      </c>
      <c r="Q152" s="114">
        <v>167</v>
      </c>
      <c r="R152" s="114"/>
      <c r="S152" s="121">
        <v>0.20292327375644556</v>
      </c>
      <c r="T152" s="121">
        <v>0.1413561819098205</v>
      </c>
      <c r="U152" s="121">
        <v>0.09316481215833754</v>
      </c>
      <c r="V152" s="121">
        <v>0.0514868375140542</v>
      </c>
      <c r="W152" s="121">
        <v>0.021905168068855892</v>
      </c>
      <c r="X152" s="121">
        <v>0.006474624898228201</v>
      </c>
      <c r="Y152" s="128"/>
      <c r="Z152" s="187">
        <v>25793</v>
      </c>
      <c r="AA152" s="191">
        <v>2</v>
      </c>
      <c r="AB152" s="105">
        <v>349</v>
      </c>
      <c r="AC152" s="53"/>
      <c r="AD152" s="53">
        <v>225</v>
      </c>
      <c r="AE152" s="55">
        <f t="shared" si="128"/>
        <v>225</v>
      </c>
      <c r="AF152" s="53"/>
      <c r="AG152" s="53"/>
      <c r="AH152" s="55"/>
      <c r="AI152" s="86">
        <f t="shared" si="129"/>
        <v>225</v>
      </c>
      <c r="AJ152" s="101">
        <f t="shared" si="130"/>
        <v>0</v>
      </c>
      <c r="AK152" s="102">
        <f t="shared" si="131"/>
        <v>1</v>
      </c>
      <c r="AL152" s="67">
        <f t="shared" si="132"/>
        <v>1</v>
      </c>
      <c r="AM152" s="101">
        <f t="shared" si="133"/>
        <v>0</v>
      </c>
      <c r="AN152" s="102">
        <f t="shared" si="134"/>
        <v>0</v>
      </c>
      <c r="AO152" s="67">
        <f t="shared" si="135"/>
        <v>0</v>
      </c>
      <c r="AP152" s="62">
        <f t="shared" si="136"/>
        <v>1</v>
      </c>
      <c r="AQ152" s="62">
        <f t="shared" si="103"/>
        <v>0.6446991404011462</v>
      </c>
      <c r="AR152" s="67">
        <f t="shared" si="104"/>
        <v>0.14523512276321265</v>
      </c>
      <c r="AS152" s="67">
        <f t="shared" si="105"/>
        <v>0.09363295880149813</v>
      </c>
      <c r="AT152" s="62"/>
      <c r="AU152" s="54" t="s">
        <v>475</v>
      </c>
      <c r="AV152" s="54" t="s">
        <v>487</v>
      </c>
      <c r="AW152" s="55" t="s">
        <v>487</v>
      </c>
      <c r="AX152" s="54" t="s">
        <v>487</v>
      </c>
      <c r="AY152" s="54" t="s">
        <v>2117</v>
      </c>
      <c r="AZ152" s="54"/>
      <c r="BA152" s="55">
        <f t="shared" si="106"/>
        <v>-26.68104999999997</v>
      </c>
      <c r="BB152" s="55">
        <f t="shared" si="107"/>
        <v>97.31895000000003</v>
      </c>
      <c r="BC152" s="55">
        <f t="shared" si="108"/>
        <v>322.31895000000003</v>
      </c>
      <c r="BD152" s="67">
        <f t="shared" si="109"/>
        <v>0.13413189762796507</v>
      </c>
      <c r="BE152" s="62">
        <f t="shared" si="110"/>
        <v>0.2427100527108434</v>
      </c>
      <c r="BF152" s="62">
        <f t="shared" si="111"/>
        <v>0.570476017699115</v>
      </c>
      <c r="BG152" s="67">
        <f t="shared" si="112"/>
        <v>0.012496373046950724</v>
      </c>
      <c r="BH152" s="54">
        <v>476051317</v>
      </c>
      <c r="BI152" s="54">
        <f t="shared" si="113"/>
        <v>18501.08106952703</v>
      </c>
      <c r="BJ152" s="174">
        <f t="shared" si="114"/>
        <v>0.0038986251533614825</v>
      </c>
      <c r="BK152" s="55">
        <v>25731</v>
      </c>
      <c r="BL152" s="174">
        <f t="shared" si="115"/>
        <v>0.003992938065931972</v>
      </c>
      <c r="BM152" s="55">
        <f t="shared" si="116"/>
        <v>97.63800712625186</v>
      </c>
      <c r="BN152" s="174">
        <f t="shared" si="117"/>
        <v>0.003542962957421721</v>
      </c>
      <c r="BO152" s="55">
        <f t="shared" si="118"/>
        <v>88.98003185917983</v>
      </c>
      <c r="BP152" s="174">
        <f t="shared" si="119"/>
        <v>0</v>
      </c>
      <c r="BQ152" s="55">
        <f t="shared" si="120"/>
        <v>0</v>
      </c>
      <c r="BR152" s="174">
        <f t="shared" si="121"/>
        <v>0</v>
      </c>
      <c r="BS152" s="55">
        <f t="shared" si="122"/>
        <v>0</v>
      </c>
      <c r="BT152" s="174">
        <f t="shared" si="123"/>
        <v>0.006289659799289967</v>
      </c>
      <c r="BU152" s="55">
        <f t="shared" si="124"/>
        <v>157.96217348303705</v>
      </c>
      <c r="BV152" s="174">
        <f t="shared" si="125"/>
        <v>0.0028917706633079287</v>
      </c>
      <c r="BW152" s="174">
        <f t="shared" si="126"/>
        <v>0.003981750605606468</v>
      </c>
      <c r="BX152" s="55">
        <f t="shared" si="127"/>
        <v>72.62560993237992</v>
      </c>
    </row>
    <row r="153" spans="1:76" ht="12">
      <c r="A153" s="11"/>
      <c r="B153" s="26" t="s">
        <v>841</v>
      </c>
      <c r="C153" s="34">
        <v>24059</v>
      </c>
      <c r="D153" s="49" t="s">
        <v>649</v>
      </c>
      <c r="E153" s="112">
        <v>883</v>
      </c>
      <c r="F153" s="113">
        <v>688</v>
      </c>
      <c r="G153" s="113">
        <v>557</v>
      </c>
      <c r="H153" s="113">
        <v>506</v>
      </c>
      <c r="I153" s="113">
        <v>326</v>
      </c>
      <c r="J153" s="114">
        <v>133</v>
      </c>
      <c r="K153" s="113"/>
      <c r="L153" s="112">
        <v>3093</v>
      </c>
      <c r="M153" s="113">
        <v>2210</v>
      </c>
      <c r="N153" s="113">
        <v>1522</v>
      </c>
      <c r="O153" s="113">
        <v>965</v>
      </c>
      <c r="P153" s="113">
        <v>459</v>
      </c>
      <c r="Q153" s="114">
        <v>133</v>
      </c>
      <c r="R153" s="114"/>
      <c r="S153" s="121">
        <v>0.19399147014550927</v>
      </c>
      <c r="T153" s="121">
        <v>0.13861013547415957</v>
      </c>
      <c r="U153" s="121">
        <v>0.0954591068740592</v>
      </c>
      <c r="V153" s="121">
        <v>0.06052433517310587</v>
      </c>
      <c r="W153" s="121">
        <v>0.0287882589061716</v>
      </c>
      <c r="X153" s="121">
        <v>0.008341695935775214</v>
      </c>
      <c r="Y153" s="128"/>
      <c r="Z153" s="187">
        <v>15944</v>
      </c>
      <c r="AA153" s="191">
        <v>1</v>
      </c>
      <c r="AB153" s="105">
        <v>223</v>
      </c>
      <c r="AC153" s="53">
        <v>49</v>
      </c>
      <c r="AD153" s="53"/>
      <c r="AE153" s="55">
        <f t="shared" si="128"/>
        <v>49</v>
      </c>
      <c r="AF153" s="53"/>
      <c r="AG153" s="53">
        <v>85</v>
      </c>
      <c r="AH153" s="55">
        <f>SUM(AF153:AG153)</f>
        <v>85</v>
      </c>
      <c r="AI153" s="86">
        <f t="shared" si="129"/>
        <v>134</v>
      </c>
      <c r="AJ153" s="101">
        <f t="shared" si="130"/>
        <v>0.3656716417910448</v>
      </c>
      <c r="AK153" s="102">
        <f t="shared" si="131"/>
        <v>0</v>
      </c>
      <c r="AL153" s="67">
        <f t="shared" si="132"/>
        <v>0.3656716417910448</v>
      </c>
      <c r="AM153" s="101">
        <f t="shared" si="133"/>
        <v>0</v>
      </c>
      <c r="AN153" s="102">
        <f t="shared" si="134"/>
        <v>0.6343283582089553</v>
      </c>
      <c r="AO153" s="67">
        <f t="shared" si="135"/>
        <v>0.6343283582089553</v>
      </c>
      <c r="AP153" s="62">
        <f t="shared" si="136"/>
        <v>1</v>
      </c>
      <c r="AQ153" s="62">
        <f t="shared" si="103"/>
        <v>0.600896860986547</v>
      </c>
      <c r="AR153" s="67">
        <f t="shared" si="104"/>
        <v>0.14651773981603153</v>
      </c>
      <c r="AS153" s="67">
        <f t="shared" si="105"/>
        <v>0.08804204993429698</v>
      </c>
      <c r="AT153" s="62"/>
      <c r="AU153" s="54" t="s">
        <v>417</v>
      </c>
      <c r="AV153" s="54" t="s">
        <v>420</v>
      </c>
      <c r="AW153" s="55" t="s">
        <v>420</v>
      </c>
      <c r="AX153" s="54" t="s">
        <v>416</v>
      </c>
      <c r="AY153" s="54" t="s">
        <v>876</v>
      </c>
      <c r="AZ153" s="54"/>
      <c r="BA153" s="55">
        <f t="shared" si="106"/>
        <v>3.413749999999993</v>
      </c>
      <c r="BB153" s="55">
        <f t="shared" si="107"/>
        <v>92.41375</v>
      </c>
      <c r="BC153" s="55">
        <f t="shared" si="108"/>
        <v>226.41375</v>
      </c>
      <c r="BD153" s="67">
        <f t="shared" si="109"/>
        <v>0.14876067674113008</v>
      </c>
      <c r="BE153" s="62">
        <f t="shared" si="110"/>
        <v>0.23462564766839378</v>
      </c>
      <c r="BF153" s="62">
        <f t="shared" si="111"/>
        <v>0.49327614379084966</v>
      </c>
      <c r="BG153" s="67">
        <f t="shared" si="112"/>
        <v>0.014200561339688911</v>
      </c>
      <c r="BH153" s="54">
        <v>311036299</v>
      </c>
      <c r="BI153" s="54">
        <f t="shared" si="113"/>
        <v>19636.129987373737</v>
      </c>
      <c r="BJ153" s="174">
        <f t="shared" si="114"/>
        <v>0.0025472336607144878</v>
      </c>
      <c r="BK153" s="55">
        <v>15840</v>
      </c>
      <c r="BL153" s="174">
        <f t="shared" si="115"/>
        <v>0.002458052114739514</v>
      </c>
      <c r="BM153" s="55">
        <f t="shared" si="116"/>
        <v>103.62813894140828</v>
      </c>
      <c r="BN153" s="174">
        <f t="shared" si="117"/>
        <v>0.002488763162392227</v>
      </c>
      <c r="BO153" s="55">
        <f t="shared" si="118"/>
        <v>101.11465108126578</v>
      </c>
      <c r="BP153" s="174">
        <f t="shared" si="119"/>
        <v>0.004927250594168454</v>
      </c>
      <c r="BQ153" s="55">
        <f t="shared" si="120"/>
        <v>200.18667591512033</v>
      </c>
      <c r="BR153" s="174">
        <f t="shared" si="121"/>
        <v>0.0019771617641124966</v>
      </c>
      <c r="BS153" s="55">
        <f t="shared" si="122"/>
        <v>80.32906663456464</v>
      </c>
      <c r="BT153" s="174">
        <f t="shared" si="123"/>
        <v>0</v>
      </c>
      <c r="BU153" s="55">
        <f t="shared" si="124"/>
        <v>0</v>
      </c>
      <c r="BV153" s="174">
        <f t="shared" si="125"/>
        <v>0.0017222100839256109</v>
      </c>
      <c r="BW153" s="174">
        <f t="shared" si="126"/>
        <v>0.0024613279438525774</v>
      </c>
      <c r="BX153" s="55">
        <f t="shared" si="127"/>
        <v>69.97076875623218</v>
      </c>
    </row>
    <row r="154" spans="1:76" ht="12">
      <c r="A154" s="11"/>
      <c r="B154" s="26" t="s">
        <v>842</v>
      </c>
      <c r="C154" s="34">
        <v>33040</v>
      </c>
      <c r="D154" s="49" t="s">
        <v>650</v>
      </c>
      <c r="E154" s="112">
        <v>392</v>
      </c>
      <c r="F154" s="113">
        <v>288</v>
      </c>
      <c r="G154" s="113">
        <v>289</v>
      </c>
      <c r="H154" s="113">
        <v>271</v>
      </c>
      <c r="I154" s="113">
        <v>171</v>
      </c>
      <c r="J154" s="114">
        <v>74</v>
      </c>
      <c r="K154" s="113"/>
      <c r="L154" s="112">
        <v>1485</v>
      </c>
      <c r="M154" s="113">
        <v>1093</v>
      </c>
      <c r="N154" s="113">
        <v>805</v>
      </c>
      <c r="O154" s="113">
        <v>516</v>
      </c>
      <c r="P154" s="113">
        <v>245</v>
      </c>
      <c r="Q154" s="114">
        <v>74</v>
      </c>
      <c r="R154" s="114"/>
      <c r="S154" s="121">
        <v>0.18702770780856423</v>
      </c>
      <c r="T154" s="121">
        <v>0.1376574307304786</v>
      </c>
      <c r="U154" s="121">
        <v>0.10138539042821158</v>
      </c>
      <c r="V154" s="121">
        <v>0.06498740554156171</v>
      </c>
      <c r="W154" s="121">
        <v>0.030856423173803528</v>
      </c>
      <c r="X154" s="121">
        <v>0.009319899244332493</v>
      </c>
      <c r="Y154" s="128"/>
      <c r="Z154" s="187">
        <v>7940</v>
      </c>
      <c r="AA154" s="191">
        <v>1</v>
      </c>
      <c r="AB154" s="105">
        <v>119</v>
      </c>
      <c r="AC154" s="53">
        <v>73</v>
      </c>
      <c r="AD154" s="53"/>
      <c r="AE154" s="55">
        <f t="shared" si="128"/>
        <v>73</v>
      </c>
      <c r="AF154" s="53"/>
      <c r="AG154" s="53"/>
      <c r="AH154" s="55"/>
      <c r="AI154" s="86">
        <f t="shared" si="129"/>
        <v>73</v>
      </c>
      <c r="AJ154" s="101">
        <f t="shared" si="130"/>
        <v>1</v>
      </c>
      <c r="AK154" s="102">
        <f t="shared" si="131"/>
        <v>0</v>
      </c>
      <c r="AL154" s="67">
        <f t="shared" si="132"/>
        <v>1</v>
      </c>
      <c r="AM154" s="101">
        <f t="shared" si="133"/>
        <v>0</v>
      </c>
      <c r="AN154" s="102">
        <f t="shared" si="134"/>
        <v>0</v>
      </c>
      <c r="AO154" s="67">
        <f t="shared" si="135"/>
        <v>0</v>
      </c>
      <c r="AP154" s="62">
        <f t="shared" si="136"/>
        <v>1</v>
      </c>
      <c r="AQ154" s="62">
        <f t="shared" si="103"/>
        <v>0.6134453781512605</v>
      </c>
      <c r="AR154" s="67">
        <f t="shared" si="104"/>
        <v>0.14782608695652175</v>
      </c>
      <c r="AS154" s="67">
        <f t="shared" si="105"/>
        <v>0.0906832298136646</v>
      </c>
      <c r="AT154" s="62"/>
      <c r="AU154" s="54" t="s">
        <v>446</v>
      </c>
      <c r="AV154" s="54" t="s">
        <v>428</v>
      </c>
      <c r="AW154" s="55" t="s">
        <v>428</v>
      </c>
      <c r="AX154" s="54" t="s">
        <v>428</v>
      </c>
      <c r="AY154" s="54" t="s">
        <v>198</v>
      </c>
      <c r="AZ154" s="54"/>
      <c r="BA154" s="55">
        <f t="shared" si="106"/>
        <v>0.24282999999998367</v>
      </c>
      <c r="BB154" s="55">
        <f t="shared" si="107"/>
        <v>46.242829999999984</v>
      </c>
      <c r="BC154" s="55">
        <f t="shared" si="108"/>
        <v>119.24282999999998</v>
      </c>
      <c r="BD154" s="67">
        <f t="shared" si="109"/>
        <v>0.14812773913043475</v>
      </c>
      <c r="BE154" s="62">
        <f t="shared" si="110"/>
        <v>0.23109075581395347</v>
      </c>
      <c r="BF154" s="62">
        <f t="shared" si="111"/>
        <v>0.4867054285714285</v>
      </c>
      <c r="BG154" s="67">
        <f t="shared" si="112"/>
        <v>0.015017988664987403</v>
      </c>
      <c r="BH154" s="54">
        <v>131676957</v>
      </c>
      <c r="BI154" s="54">
        <f t="shared" si="113"/>
        <v>16428.815595757955</v>
      </c>
      <c r="BJ154" s="174">
        <f t="shared" si="114"/>
        <v>0.0010783692395042745</v>
      </c>
      <c r="BK154" s="55">
        <v>8015</v>
      </c>
      <c r="BL154" s="174">
        <f t="shared" si="115"/>
        <v>0.001243768162855884</v>
      </c>
      <c r="BM154" s="55">
        <f t="shared" si="116"/>
        <v>86.7017883001742</v>
      </c>
      <c r="BN154" s="174">
        <f t="shared" si="117"/>
        <v>0.0013107294176409282</v>
      </c>
      <c r="BO154" s="55">
        <f t="shared" si="118"/>
        <v>106.93511668151228</v>
      </c>
      <c r="BP154" s="174">
        <f t="shared" si="119"/>
        <v>0</v>
      </c>
      <c r="BQ154" s="55">
        <f t="shared" si="120"/>
        <v>0</v>
      </c>
      <c r="BR154" s="174">
        <f t="shared" si="121"/>
        <v>0.0029455675261267807</v>
      </c>
      <c r="BS154" s="55">
        <f t="shared" si="122"/>
        <v>240.31245721680307</v>
      </c>
      <c r="BT154" s="174">
        <f t="shared" si="123"/>
        <v>0</v>
      </c>
      <c r="BU154" s="55">
        <f t="shared" si="124"/>
        <v>0</v>
      </c>
      <c r="BV154" s="174">
        <f t="shared" si="125"/>
        <v>0.0009382189263176835</v>
      </c>
      <c r="BW154" s="174">
        <f t="shared" si="126"/>
        <v>0.0012257240262286417</v>
      </c>
      <c r="BX154" s="55">
        <f t="shared" si="127"/>
        <v>76.54405936746089</v>
      </c>
    </row>
    <row r="155" spans="1:76" ht="12">
      <c r="A155" s="11"/>
      <c r="B155" s="26" t="s">
        <v>843</v>
      </c>
      <c r="C155" s="34">
        <v>42011</v>
      </c>
      <c r="D155" s="49" t="s">
        <v>651</v>
      </c>
      <c r="E155" s="112">
        <v>1057</v>
      </c>
      <c r="F155" s="113">
        <v>766</v>
      </c>
      <c r="G155" s="113">
        <v>738</v>
      </c>
      <c r="H155" s="113">
        <v>563</v>
      </c>
      <c r="I155" s="113">
        <v>330</v>
      </c>
      <c r="J155" s="114">
        <v>166</v>
      </c>
      <c r="K155" s="113"/>
      <c r="L155" s="112">
        <v>3620</v>
      </c>
      <c r="M155" s="113">
        <v>2563</v>
      </c>
      <c r="N155" s="113">
        <v>1797</v>
      </c>
      <c r="O155" s="113">
        <v>1059</v>
      </c>
      <c r="P155" s="113">
        <v>496</v>
      </c>
      <c r="Q155" s="114">
        <v>166</v>
      </c>
      <c r="R155" s="114"/>
      <c r="S155" s="121">
        <v>0.19211378230642678</v>
      </c>
      <c r="T155" s="121">
        <v>0.13601868067717454</v>
      </c>
      <c r="U155" s="121">
        <v>0.09536697978028977</v>
      </c>
      <c r="V155" s="121">
        <v>0.05620124184047126</v>
      </c>
      <c r="W155" s="121">
        <v>0.02632277238231704</v>
      </c>
      <c r="X155" s="121">
        <v>0.008809637531178686</v>
      </c>
      <c r="Y155" s="128"/>
      <c r="Z155" s="187">
        <v>18843</v>
      </c>
      <c r="AA155" s="191">
        <v>1</v>
      </c>
      <c r="AB155" s="105">
        <v>272</v>
      </c>
      <c r="AC155" s="53">
        <v>96</v>
      </c>
      <c r="AD155" s="53">
        <v>20</v>
      </c>
      <c r="AE155" s="55">
        <f t="shared" si="128"/>
        <v>116</v>
      </c>
      <c r="AF155" s="53">
        <v>138</v>
      </c>
      <c r="AG155" s="53"/>
      <c r="AH155" s="55">
        <f>SUM(AF155:AG155)</f>
        <v>138</v>
      </c>
      <c r="AI155" s="86">
        <f t="shared" si="129"/>
        <v>254</v>
      </c>
      <c r="AJ155" s="101">
        <f t="shared" si="130"/>
        <v>0.3779527559055118</v>
      </c>
      <c r="AK155" s="102">
        <f t="shared" si="131"/>
        <v>0.07874015748031496</v>
      </c>
      <c r="AL155" s="67">
        <f t="shared" si="132"/>
        <v>0.4566929133858268</v>
      </c>
      <c r="AM155" s="101">
        <f t="shared" si="133"/>
        <v>0.5433070866141733</v>
      </c>
      <c r="AN155" s="102">
        <f t="shared" si="134"/>
        <v>0</v>
      </c>
      <c r="AO155" s="67">
        <f t="shared" si="135"/>
        <v>0.5433070866141733</v>
      </c>
      <c r="AP155" s="62">
        <f t="shared" si="136"/>
        <v>1</v>
      </c>
      <c r="AQ155" s="62">
        <f t="shared" si="103"/>
        <v>0.9338235294117647</v>
      </c>
      <c r="AR155" s="67">
        <f t="shared" si="104"/>
        <v>0.15136338341680577</v>
      </c>
      <c r="AS155" s="67">
        <f t="shared" si="105"/>
        <v>0.14134668892598776</v>
      </c>
      <c r="AT155" s="62"/>
      <c r="AU155" s="54" t="s">
        <v>449</v>
      </c>
      <c r="AV155" s="54" t="s">
        <v>454</v>
      </c>
      <c r="AW155" s="55" t="s">
        <v>454</v>
      </c>
      <c r="AX155" s="54" t="s">
        <v>454</v>
      </c>
      <c r="AY155" s="54" t="s">
        <v>2093</v>
      </c>
      <c r="AZ155" s="54"/>
      <c r="BA155" s="55">
        <f t="shared" si="106"/>
        <v>-16.186489999999992</v>
      </c>
      <c r="BB155" s="55">
        <f t="shared" si="107"/>
        <v>1.813510000000008</v>
      </c>
      <c r="BC155" s="55">
        <f t="shared" si="108"/>
        <v>255.81351</v>
      </c>
      <c r="BD155" s="67">
        <f t="shared" si="109"/>
        <v>0.14235587646076794</v>
      </c>
      <c r="BE155" s="62">
        <f t="shared" si="110"/>
        <v>0.24156138810198302</v>
      </c>
      <c r="BF155" s="62">
        <f t="shared" si="111"/>
        <v>0.5157530443548387</v>
      </c>
      <c r="BG155" s="67">
        <f t="shared" si="112"/>
        <v>0.013576049992039485</v>
      </c>
      <c r="BH155" s="54">
        <v>362248482</v>
      </c>
      <c r="BI155" s="54">
        <f t="shared" si="113"/>
        <v>19352.948071375147</v>
      </c>
      <c r="BJ155" s="174">
        <f t="shared" si="114"/>
        <v>0.002966636144590719</v>
      </c>
      <c r="BK155" s="55">
        <v>18718</v>
      </c>
      <c r="BL155" s="174">
        <f t="shared" si="115"/>
        <v>0.002904660320940292</v>
      </c>
      <c r="BM155" s="55">
        <f t="shared" si="116"/>
        <v>102.1336685464951</v>
      </c>
      <c r="BN155" s="174">
        <f t="shared" si="117"/>
        <v>0.0028119283397331466</v>
      </c>
      <c r="BO155" s="55">
        <f t="shared" si="118"/>
        <v>96.66783764175946</v>
      </c>
      <c r="BP155" s="174">
        <f t="shared" si="119"/>
        <v>0.007999536258767608</v>
      </c>
      <c r="BQ155" s="55">
        <f t="shared" si="120"/>
        <v>275.00625152677304</v>
      </c>
      <c r="BR155" s="174">
        <f t="shared" si="121"/>
        <v>0.003873623048057136</v>
      </c>
      <c r="BS155" s="55">
        <f t="shared" si="122"/>
        <v>133.16653863608082</v>
      </c>
      <c r="BT155" s="174">
        <f t="shared" si="123"/>
        <v>0.0005590808710479971</v>
      </c>
      <c r="BU155" s="55">
        <f t="shared" si="124"/>
        <v>19.21995596666242</v>
      </c>
      <c r="BV155" s="174">
        <f t="shared" si="125"/>
        <v>0.0032644877710231728</v>
      </c>
      <c r="BW155" s="174">
        <f t="shared" si="126"/>
        <v>0.0029088561493987777</v>
      </c>
      <c r="BX155" s="55">
        <f t="shared" si="127"/>
        <v>112.22582360072701</v>
      </c>
    </row>
    <row r="156" spans="1:76" ht="12">
      <c r="A156" s="11"/>
      <c r="B156" s="26" t="s">
        <v>843</v>
      </c>
      <c r="C156" s="34">
        <v>41034</v>
      </c>
      <c r="D156" s="49" t="s">
        <v>652</v>
      </c>
      <c r="E156" s="112">
        <v>1078</v>
      </c>
      <c r="F156" s="113">
        <v>835</v>
      </c>
      <c r="G156" s="113">
        <v>702</v>
      </c>
      <c r="H156" s="113">
        <v>547</v>
      </c>
      <c r="I156" s="113">
        <v>332</v>
      </c>
      <c r="J156" s="114">
        <v>128</v>
      </c>
      <c r="K156" s="113"/>
      <c r="L156" s="112">
        <v>3622</v>
      </c>
      <c r="M156" s="113">
        <v>2544</v>
      </c>
      <c r="N156" s="113">
        <v>1709</v>
      </c>
      <c r="O156" s="113">
        <v>1007</v>
      </c>
      <c r="P156" s="113">
        <v>460</v>
      </c>
      <c r="Q156" s="114">
        <v>128</v>
      </c>
      <c r="R156" s="114"/>
      <c r="S156" s="121">
        <v>0.1968585249198326</v>
      </c>
      <c r="T156" s="121">
        <v>0.13826838415131257</v>
      </c>
      <c r="U156" s="121">
        <v>0.09288548290667971</v>
      </c>
      <c r="V156" s="121">
        <v>0.05473123539322789</v>
      </c>
      <c r="W156" s="121">
        <v>0.02500135876949834</v>
      </c>
      <c r="X156" s="121">
        <v>0.006956899831512582</v>
      </c>
      <c r="Y156" s="128"/>
      <c r="Z156" s="187">
        <v>18399</v>
      </c>
      <c r="AA156" s="191">
        <v>1</v>
      </c>
      <c r="AB156" s="105">
        <v>250</v>
      </c>
      <c r="AC156" s="53">
        <v>90</v>
      </c>
      <c r="AD156" s="53"/>
      <c r="AE156" s="55">
        <f t="shared" si="128"/>
        <v>90</v>
      </c>
      <c r="AF156" s="53"/>
      <c r="AG156" s="53">
        <v>129</v>
      </c>
      <c r="AH156" s="55">
        <f>SUM(AF156:AG156)</f>
        <v>129</v>
      </c>
      <c r="AI156" s="86">
        <f t="shared" si="129"/>
        <v>219</v>
      </c>
      <c r="AJ156" s="101">
        <f t="shared" si="130"/>
        <v>0.410958904109589</v>
      </c>
      <c r="AK156" s="102">
        <f t="shared" si="131"/>
        <v>0</v>
      </c>
      <c r="AL156" s="67">
        <f t="shared" si="132"/>
        <v>0.410958904109589</v>
      </c>
      <c r="AM156" s="101">
        <f t="shared" si="133"/>
        <v>0</v>
      </c>
      <c r="AN156" s="102">
        <f t="shared" si="134"/>
        <v>0.589041095890411</v>
      </c>
      <c r="AO156" s="67">
        <f t="shared" si="135"/>
        <v>0.589041095890411</v>
      </c>
      <c r="AP156" s="62">
        <f t="shared" si="136"/>
        <v>1</v>
      </c>
      <c r="AQ156" s="62">
        <f t="shared" si="103"/>
        <v>0.876</v>
      </c>
      <c r="AR156" s="67">
        <f t="shared" si="104"/>
        <v>0.14628437682855472</v>
      </c>
      <c r="AS156" s="67">
        <f t="shared" si="105"/>
        <v>0.12814511410181392</v>
      </c>
      <c r="AT156" s="62"/>
      <c r="AU156" s="54" t="s">
        <v>449</v>
      </c>
      <c r="AV156" s="54" t="s">
        <v>449</v>
      </c>
      <c r="AW156" s="55" t="s">
        <v>449</v>
      </c>
      <c r="AX156" s="54" t="s">
        <v>453</v>
      </c>
      <c r="AY156" s="54" t="s">
        <v>380</v>
      </c>
      <c r="AZ156" s="54"/>
      <c r="BA156" s="55">
        <f t="shared" si="106"/>
        <v>-9.012010000000032</v>
      </c>
      <c r="BB156" s="55">
        <f t="shared" si="107"/>
        <v>21.987989999999968</v>
      </c>
      <c r="BC156" s="55">
        <f t="shared" si="108"/>
        <v>240.98798999999997</v>
      </c>
      <c r="BD156" s="67">
        <f t="shared" si="109"/>
        <v>0.14101111176126388</v>
      </c>
      <c r="BE156" s="62">
        <f t="shared" si="110"/>
        <v>0.23931280039721944</v>
      </c>
      <c r="BF156" s="62">
        <f t="shared" si="111"/>
        <v>0.5238869347826086</v>
      </c>
      <c r="BG156" s="67">
        <f t="shared" si="112"/>
        <v>0.013097885211152778</v>
      </c>
      <c r="BH156" s="54">
        <v>363916590</v>
      </c>
      <c r="BI156" s="54">
        <f t="shared" si="113"/>
        <v>19954.849481822668</v>
      </c>
      <c r="BJ156" s="174">
        <f t="shared" si="114"/>
        <v>0.0029802971251932024</v>
      </c>
      <c r="BK156" s="55">
        <v>18237</v>
      </c>
      <c r="BL156" s="174">
        <f t="shared" si="115"/>
        <v>0.002830018713163164</v>
      </c>
      <c r="BM156" s="55">
        <f t="shared" si="116"/>
        <v>105.31015612480066</v>
      </c>
      <c r="BN156" s="174">
        <f t="shared" si="117"/>
        <v>0.002648964703296272</v>
      </c>
      <c r="BO156" s="55">
        <f t="shared" si="118"/>
        <v>93.2630803351889</v>
      </c>
      <c r="BP156" s="174">
        <f t="shared" si="119"/>
        <v>0.007477827372326242</v>
      </c>
      <c r="BQ156" s="55">
        <f t="shared" si="120"/>
        <v>263.2746348375695</v>
      </c>
      <c r="BR156" s="174">
        <f t="shared" si="121"/>
        <v>0.003631521607553565</v>
      </c>
      <c r="BS156" s="55">
        <f t="shared" si="122"/>
        <v>127.85632477578626</v>
      </c>
      <c r="BT156" s="174">
        <f t="shared" si="123"/>
        <v>0</v>
      </c>
      <c r="BU156" s="55">
        <f t="shared" si="124"/>
        <v>0</v>
      </c>
      <c r="BV156" s="174">
        <f t="shared" si="125"/>
        <v>0.0028146567789530505</v>
      </c>
      <c r="BW156" s="174">
        <f t="shared" si="126"/>
        <v>0.0028403144028439267</v>
      </c>
      <c r="BX156" s="55">
        <f t="shared" si="127"/>
        <v>99.09666254323163</v>
      </c>
    </row>
    <row r="157" spans="1:76" ht="12">
      <c r="A157" s="11"/>
      <c r="B157" s="26" t="s">
        <v>842</v>
      </c>
      <c r="C157" s="34">
        <v>36010</v>
      </c>
      <c r="D157" s="49" t="s">
        <v>653</v>
      </c>
      <c r="E157" s="112">
        <v>493</v>
      </c>
      <c r="F157" s="113">
        <v>434</v>
      </c>
      <c r="G157" s="113">
        <v>402</v>
      </c>
      <c r="H157" s="113">
        <v>356</v>
      </c>
      <c r="I157" s="113">
        <v>185</v>
      </c>
      <c r="J157" s="114">
        <v>92</v>
      </c>
      <c r="K157" s="113"/>
      <c r="L157" s="112">
        <v>1962</v>
      </c>
      <c r="M157" s="113">
        <v>1469</v>
      </c>
      <c r="N157" s="113">
        <v>1035</v>
      </c>
      <c r="O157" s="113">
        <v>633</v>
      </c>
      <c r="P157" s="113">
        <v>277</v>
      </c>
      <c r="Q157" s="114">
        <v>92</v>
      </c>
      <c r="R157" s="114"/>
      <c r="S157" s="121">
        <v>0.20587618048268624</v>
      </c>
      <c r="T157" s="121">
        <v>0.15414480587618049</v>
      </c>
      <c r="U157" s="121">
        <v>0.10860440713536201</v>
      </c>
      <c r="V157" s="121">
        <v>0.06642182581322141</v>
      </c>
      <c r="W157" s="121">
        <v>0.02906610703043022</v>
      </c>
      <c r="X157" s="121">
        <v>0.009653725078698846</v>
      </c>
      <c r="Y157" s="128"/>
      <c r="Z157" s="187">
        <v>9530</v>
      </c>
      <c r="AA157" s="191">
        <v>1</v>
      </c>
      <c r="AB157" s="105">
        <v>160</v>
      </c>
      <c r="AC157" s="53"/>
      <c r="AD157" s="53">
        <v>132</v>
      </c>
      <c r="AE157" s="55">
        <f t="shared" si="128"/>
        <v>132</v>
      </c>
      <c r="AF157" s="53"/>
      <c r="AG157" s="53"/>
      <c r="AH157" s="55"/>
      <c r="AI157" s="86">
        <f t="shared" si="129"/>
        <v>132</v>
      </c>
      <c r="AJ157" s="101">
        <f t="shared" si="130"/>
        <v>0</v>
      </c>
      <c r="AK157" s="102">
        <f t="shared" si="131"/>
        <v>1</v>
      </c>
      <c r="AL157" s="67">
        <f t="shared" si="132"/>
        <v>1</v>
      </c>
      <c r="AM157" s="101">
        <f t="shared" si="133"/>
        <v>0</v>
      </c>
      <c r="AN157" s="102">
        <f t="shared" si="134"/>
        <v>0</v>
      </c>
      <c r="AO157" s="67">
        <f t="shared" si="135"/>
        <v>0</v>
      </c>
      <c r="AP157" s="62">
        <f t="shared" si="136"/>
        <v>1</v>
      </c>
      <c r="AQ157" s="62">
        <f t="shared" si="103"/>
        <v>0.825</v>
      </c>
      <c r="AR157" s="67">
        <f t="shared" si="104"/>
        <v>0.15458937198067632</v>
      </c>
      <c r="AS157" s="67">
        <f t="shared" si="105"/>
        <v>0.12753623188405797</v>
      </c>
      <c r="AT157" s="62"/>
      <c r="AU157" s="54" t="s">
        <v>446</v>
      </c>
      <c r="AV157" s="54" t="s">
        <v>446</v>
      </c>
      <c r="AW157" s="55" t="s">
        <v>446</v>
      </c>
      <c r="AX157" s="54" t="s">
        <v>446</v>
      </c>
      <c r="AY157" s="54" t="s">
        <v>2323</v>
      </c>
      <c r="AZ157" s="54"/>
      <c r="BA157" s="55">
        <f t="shared" si="106"/>
        <v>-13.35718</v>
      </c>
      <c r="BB157" s="55">
        <f t="shared" si="107"/>
        <v>14.64282</v>
      </c>
      <c r="BC157" s="55">
        <f t="shared" si="108"/>
        <v>146.64282</v>
      </c>
      <c r="BD157" s="67">
        <f t="shared" si="109"/>
        <v>0.14168388405797103</v>
      </c>
      <c r="BE157" s="62">
        <f t="shared" si="110"/>
        <v>0.23166322274881518</v>
      </c>
      <c r="BF157" s="62">
        <f t="shared" si="111"/>
        <v>0.5293964620938628</v>
      </c>
      <c r="BG157" s="67">
        <f t="shared" si="112"/>
        <v>0.015387494228751311</v>
      </c>
      <c r="BH157" s="54">
        <v>164101777</v>
      </c>
      <c r="BI157" s="54">
        <f t="shared" si="113"/>
        <v>17261.15251919638</v>
      </c>
      <c r="BJ157" s="174">
        <f t="shared" si="114"/>
        <v>0.001343912499928063</v>
      </c>
      <c r="BK157" s="55">
        <v>9507</v>
      </c>
      <c r="BL157" s="174">
        <f t="shared" si="115"/>
        <v>0.0014752968090169544</v>
      </c>
      <c r="BM157" s="55">
        <f t="shared" si="116"/>
        <v>91.09438126037583</v>
      </c>
      <c r="BN157" s="174">
        <f t="shared" si="117"/>
        <v>0.0016119129180330884</v>
      </c>
      <c r="BO157" s="55">
        <f t="shared" si="118"/>
        <v>109.56616944476822</v>
      </c>
      <c r="BP157" s="174">
        <f t="shared" si="119"/>
        <v>0</v>
      </c>
      <c r="BQ157" s="55">
        <f t="shared" si="120"/>
        <v>0</v>
      </c>
      <c r="BR157" s="174">
        <f t="shared" si="121"/>
        <v>0</v>
      </c>
      <c r="BS157" s="55">
        <f t="shared" si="122"/>
        <v>0</v>
      </c>
      <c r="BT157" s="174">
        <f t="shared" si="123"/>
        <v>0.003689933748916781</v>
      </c>
      <c r="BU157" s="55">
        <f t="shared" si="124"/>
        <v>250.81498004688476</v>
      </c>
      <c r="BV157" s="174">
        <f t="shared" si="125"/>
        <v>0.0016965054558073182</v>
      </c>
      <c r="BW157" s="174">
        <f t="shared" si="126"/>
        <v>0.001471177578080473</v>
      </c>
      <c r="BX157" s="55">
        <f t="shared" si="127"/>
        <v>115.31615768783283</v>
      </c>
    </row>
    <row r="158" spans="1:76" ht="12">
      <c r="A158" s="11"/>
      <c r="B158" s="26" t="s">
        <v>842</v>
      </c>
      <c r="C158" s="34">
        <v>34025</v>
      </c>
      <c r="D158" s="49" t="s">
        <v>654</v>
      </c>
      <c r="E158" s="112">
        <v>348</v>
      </c>
      <c r="F158" s="113">
        <v>280</v>
      </c>
      <c r="G158" s="113">
        <v>242</v>
      </c>
      <c r="H158" s="113">
        <v>199</v>
      </c>
      <c r="I158" s="113">
        <v>144</v>
      </c>
      <c r="J158" s="114">
        <v>66</v>
      </c>
      <c r="K158" s="113"/>
      <c r="L158" s="112">
        <v>1279</v>
      </c>
      <c r="M158" s="113">
        <v>931</v>
      </c>
      <c r="N158" s="113">
        <v>651</v>
      </c>
      <c r="O158" s="113">
        <v>409</v>
      </c>
      <c r="P158" s="113">
        <v>210</v>
      </c>
      <c r="Q158" s="114">
        <v>66</v>
      </c>
      <c r="R158" s="114"/>
      <c r="S158" s="121">
        <v>0.22258962756700312</v>
      </c>
      <c r="T158" s="121">
        <v>0.16202575704838149</v>
      </c>
      <c r="U158" s="121">
        <v>0.11329620605638706</v>
      </c>
      <c r="V158" s="121">
        <v>0.071179951270449</v>
      </c>
      <c r="W158" s="121">
        <v>0.036547163243995824</v>
      </c>
      <c r="X158" s="121">
        <v>0.01148625130525583</v>
      </c>
      <c r="Y158" s="128"/>
      <c r="Z158" s="187">
        <v>5746</v>
      </c>
      <c r="AA158" s="191">
        <v>1</v>
      </c>
      <c r="AB158" s="105">
        <v>106</v>
      </c>
      <c r="AC158" s="53"/>
      <c r="AD158" s="53">
        <v>97</v>
      </c>
      <c r="AE158" s="55">
        <f t="shared" si="128"/>
        <v>97</v>
      </c>
      <c r="AF158" s="53"/>
      <c r="AG158" s="53"/>
      <c r="AH158" s="55"/>
      <c r="AI158" s="86">
        <f t="shared" si="129"/>
        <v>97</v>
      </c>
      <c r="AJ158" s="101">
        <f t="shared" si="130"/>
        <v>0</v>
      </c>
      <c r="AK158" s="102">
        <f t="shared" si="131"/>
        <v>1</v>
      </c>
      <c r="AL158" s="67">
        <f t="shared" si="132"/>
        <v>1</v>
      </c>
      <c r="AM158" s="101">
        <f t="shared" si="133"/>
        <v>0</v>
      </c>
      <c r="AN158" s="102">
        <f t="shared" si="134"/>
        <v>0</v>
      </c>
      <c r="AO158" s="67">
        <f t="shared" si="135"/>
        <v>0</v>
      </c>
      <c r="AP158" s="62">
        <f t="shared" si="136"/>
        <v>1</v>
      </c>
      <c r="AQ158" s="62">
        <f t="shared" si="103"/>
        <v>0.9150943396226415</v>
      </c>
      <c r="AR158" s="67">
        <f t="shared" si="104"/>
        <v>0.16282642089093702</v>
      </c>
      <c r="AS158" s="67">
        <f t="shared" si="105"/>
        <v>0.1490015360983103</v>
      </c>
      <c r="AT158" s="62"/>
      <c r="AU158" s="54" t="s">
        <v>446</v>
      </c>
      <c r="AV158" s="54" t="s">
        <v>446</v>
      </c>
      <c r="AW158" s="55" t="s">
        <v>444</v>
      </c>
      <c r="AX158" s="54" t="s">
        <v>444</v>
      </c>
      <c r="AY158" s="54" t="s">
        <v>2105</v>
      </c>
      <c r="AZ158" s="54"/>
      <c r="BA158" s="55">
        <f t="shared" si="106"/>
        <v>-7.498239999999996</v>
      </c>
      <c r="BB158" s="55">
        <f t="shared" si="107"/>
        <v>1.5017600000000044</v>
      </c>
      <c r="BC158" s="55">
        <f t="shared" si="108"/>
        <v>98.50176</v>
      </c>
      <c r="BD158" s="67">
        <f t="shared" si="109"/>
        <v>0.1513083870967742</v>
      </c>
      <c r="BE158" s="62">
        <f t="shared" si="110"/>
        <v>0.2408355990220049</v>
      </c>
      <c r="BF158" s="62">
        <f t="shared" si="111"/>
        <v>0.46905600000000003</v>
      </c>
      <c r="BG158" s="67">
        <f t="shared" si="112"/>
        <v>0.017142666202575707</v>
      </c>
      <c r="BH158" s="54">
        <v>106586249</v>
      </c>
      <c r="BI158" s="54">
        <f t="shared" si="113"/>
        <v>18559.332927041614</v>
      </c>
      <c r="BJ158" s="174">
        <f t="shared" si="114"/>
        <v>0.0008728887338712061</v>
      </c>
      <c r="BK158" s="55">
        <v>5743</v>
      </c>
      <c r="BL158" s="174">
        <f t="shared" si="115"/>
        <v>0.0008911990716508225</v>
      </c>
      <c r="BM158" s="55">
        <f t="shared" si="116"/>
        <v>97.94542674447597</v>
      </c>
      <c r="BN158" s="174">
        <f t="shared" si="117"/>
        <v>0.0010827414488687203</v>
      </c>
      <c r="BO158" s="55">
        <f t="shared" si="118"/>
        <v>122.06381636699604</v>
      </c>
      <c r="BP158" s="174">
        <f t="shared" si="119"/>
        <v>0</v>
      </c>
      <c r="BQ158" s="55">
        <f t="shared" si="120"/>
        <v>0</v>
      </c>
      <c r="BR158" s="174">
        <f t="shared" si="121"/>
        <v>0</v>
      </c>
      <c r="BS158" s="55">
        <f t="shared" si="122"/>
        <v>0</v>
      </c>
      <c r="BT158" s="174">
        <f t="shared" si="123"/>
        <v>0.002711542224582786</v>
      </c>
      <c r="BU158" s="55">
        <f t="shared" si="124"/>
        <v>305.68811466361416</v>
      </c>
      <c r="BV158" s="174">
        <f t="shared" si="125"/>
        <v>0.001246674463737196</v>
      </c>
      <c r="BW158" s="174">
        <f t="shared" si="126"/>
        <v>0.0008870289993337248</v>
      </c>
      <c r="BX158" s="55">
        <f t="shared" si="127"/>
        <v>140.54495001557018</v>
      </c>
    </row>
    <row r="159" spans="1:76" ht="12">
      <c r="A159" s="11"/>
      <c r="B159" s="26" t="s">
        <v>841</v>
      </c>
      <c r="C159" s="34">
        <v>23104</v>
      </c>
      <c r="D159" s="49" t="s">
        <v>655</v>
      </c>
      <c r="E159" s="112">
        <v>540</v>
      </c>
      <c r="F159" s="113">
        <v>405</v>
      </c>
      <c r="G159" s="113">
        <v>385</v>
      </c>
      <c r="H159" s="113">
        <v>319</v>
      </c>
      <c r="I159" s="113">
        <v>161</v>
      </c>
      <c r="J159" s="114">
        <v>79</v>
      </c>
      <c r="K159" s="113"/>
      <c r="L159" s="112">
        <v>1889</v>
      </c>
      <c r="M159" s="113">
        <v>1349</v>
      </c>
      <c r="N159" s="113">
        <v>944</v>
      </c>
      <c r="O159" s="113">
        <v>559</v>
      </c>
      <c r="P159" s="113">
        <v>240</v>
      </c>
      <c r="Q159" s="114">
        <v>79</v>
      </c>
      <c r="R159" s="114"/>
      <c r="S159" s="121">
        <v>0.20912210782685708</v>
      </c>
      <c r="T159" s="121">
        <v>0.14934130410716262</v>
      </c>
      <c r="U159" s="121">
        <v>0.10450570131739179</v>
      </c>
      <c r="V159" s="121">
        <v>0.06188420236909111</v>
      </c>
      <c r="W159" s="121">
        <v>0.02656924609764198</v>
      </c>
      <c r="X159" s="121">
        <v>0.008745710173807151</v>
      </c>
      <c r="Y159" s="128"/>
      <c r="Z159" s="187">
        <v>9033</v>
      </c>
      <c r="AA159" s="191">
        <v>1</v>
      </c>
      <c r="AB159" s="105">
        <v>124</v>
      </c>
      <c r="AC159" s="53"/>
      <c r="AD159" s="53"/>
      <c r="AE159" s="55">
        <f t="shared" si="128"/>
        <v>0</v>
      </c>
      <c r="AF159" s="53"/>
      <c r="AG159" s="53">
        <v>93</v>
      </c>
      <c r="AH159" s="55">
        <f>SUM(AF159:AG159)</f>
        <v>93</v>
      </c>
      <c r="AI159" s="86">
        <f t="shared" si="129"/>
        <v>93</v>
      </c>
      <c r="AJ159" s="101">
        <f t="shared" si="130"/>
        <v>0</v>
      </c>
      <c r="AK159" s="102">
        <f t="shared" si="131"/>
        <v>0</v>
      </c>
      <c r="AL159" s="67">
        <f t="shared" si="132"/>
        <v>0</v>
      </c>
      <c r="AM159" s="101">
        <f t="shared" si="133"/>
        <v>0</v>
      </c>
      <c r="AN159" s="102">
        <f t="shared" si="134"/>
        <v>1</v>
      </c>
      <c r="AO159" s="67">
        <f t="shared" si="135"/>
        <v>1</v>
      </c>
      <c r="AP159" s="62">
        <f t="shared" si="136"/>
        <v>1</v>
      </c>
      <c r="AQ159" s="62">
        <f t="shared" si="103"/>
        <v>0.75</v>
      </c>
      <c r="AR159" s="67">
        <f t="shared" si="104"/>
        <v>0.13135593220338984</v>
      </c>
      <c r="AS159" s="67">
        <f t="shared" si="105"/>
        <v>0.09851694915254237</v>
      </c>
      <c r="AT159" s="62"/>
      <c r="AU159" s="54" t="s">
        <v>493</v>
      </c>
      <c r="AV159" s="54" t="s">
        <v>406</v>
      </c>
      <c r="AW159" s="55" t="s">
        <v>406</v>
      </c>
      <c r="AX159" s="54" t="s">
        <v>408</v>
      </c>
      <c r="AY159" s="54" t="s">
        <v>1920</v>
      </c>
      <c r="AZ159" s="54"/>
      <c r="BA159" s="55">
        <f t="shared" si="106"/>
        <v>7.335679999999996</v>
      </c>
      <c r="BB159" s="55">
        <f t="shared" si="107"/>
        <v>38.335679999999996</v>
      </c>
      <c r="BC159" s="55">
        <f t="shared" si="108"/>
        <v>131.33568</v>
      </c>
      <c r="BD159" s="67">
        <f t="shared" si="109"/>
        <v>0.13912677966101694</v>
      </c>
      <c r="BE159" s="62">
        <f t="shared" si="110"/>
        <v>0.23494754919499106</v>
      </c>
      <c r="BF159" s="62">
        <f t="shared" si="111"/>
        <v>0.5472319999999999</v>
      </c>
      <c r="BG159" s="67">
        <f t="shared" si="112"/>
        <v>0.014539541680504815</v>
      </c>
      <c r="BH159" s="54">
        <v>199824120</v>
      </c>
      <c r="BI159" s="54">
        <f t="shared" si="113"/>
        <v>22294.33448622113</v>
      </c>
      <c r="BJ159" s="174">
        <f t="shared" si="114"/>
        <v>0.0016364608449981944</v>
      </c>
      <c r="BK159" s="55">
        <v>8963</v>
      </c>
      <c r="BL159" s="174">
        <f t="shared" si="115"/>
        <v>0.001390878857601658</v>
      </c>
      <c r="BM159" s="55">
        <f t="shared" si="116"/>
        <v>117.65660510650096</v>
      </c>
      <c r="BN159" s="174">
        <f t="shared" si="117"/>
        <v>0.0014436552651582936</v>
      </c>
      <c r="BO159" s="55">
        <f t="shared" si="118"/>
        <v>103.52834995309925</v>
      </c>
      <c r="BP159" s="174">
        <f t="shared" si="119"/>
        <v>0.005390991826560779</v>
      </c>
      <c r="BQ159" s="55">
        <f t="shared" si="120"/>
        <v>386.60232943720496</v>
      </c>
      <c r="BR159" s="174">
        <f t="shared" si="121"/>
        <v>0</v>
      </c>
      <c r="BS159" s="55">
        <f t="shared" si="122"/>
        <v>0</v>
      </c>
      <c r="BT159" s="174">
        <f t="shared" si="123"/>
        <v>0</v>
      </c>
      <c r="BU159" s="55">
        <f t="shared" si="124"/>
        <v>0</v>
      </c>
      <c r="BV159" s="174">
        <f t="shared" si="125"/>
        <v>0.0011952652075006105</v>
      </c>
      <c r="BW159" s="174">
        <f t="shared" si="126"/>
        <v>0.0013944540464638942</v>
      </c>
      <c r="BX159" s="55">
        <f t="shared" si="127"/>
        <v>85.71563978975185</v>
      </c>
    </row>
    <row r="160" spans="1:76" ht="12">
      <c r="A160" s="11"/>
      <c r="B160" s="26" t="s">
        <v>844</v>
      </c>
      <c r="C160" s="34">
        <v>71034</v>
      </c>
      <c r="D160" s="49" t="s">
        <v>656</v>
      </c>
      <c r="E160" s="112">
        <v>766</v>
      </c>
      <c r="F160" s="113">
        <v>615</v>
      </c>
      <c r="G160" s="113">
        <v>576</v>
      </c>
      <c r="H160" s="113">
        <v>491</v>
      </c>
      <c r="I160" s="113">
        <v>266</v>
      </c>
      <c r="J160" s="114">
        <v>99</v>
      </c>
      <c r="K160" s="113"/>
      <c r="L160" s="112">
        <v>2813</v>
      </c>
      <c r="M160" s="113">
        <v>2047</v>
      </c>
      <c r="N160" s="113">
        <v>1432</v>
      </c>
      <c r="O160" s="113">
        <v>856</v>
      </c>
      <c r="P160" s="113">
        <v>365</v>
      </c>
      <c r="Q160" s="114">
        <v>99</v>
      </c>
      <c r="R160" s="114"/>
      <c r="S160" s="121">
        <v>0.18316187003516082</v>
      </c>
      <c r="T160" s="121">
        <v>0.13328558406042454</v>
      </c>
      <c r="U160" s="121">
        <v>0.0932413074619091</v>
      </c>
      <c r="V160" s="121">
        <v>0.05573642401354343</v>
      </c>
      <c r="W160" s="121">
        <v>0.02376611537960672</v>
      </c>
      <c r="X160" s="121">
        <v>0.00644615184268785</v>
      </c>
      <c r="Y160" s="128"/>
      <c r="Z160" s="187">
        <v>15358</v>
      </c>
      <c r="AA160" s="191">
        <v>1</v>
      </c>
      <c r="AB160" s="105">
        <v>208</v>
      </c>
      <c r="AC160" s="53">
        <v>65</v>
      </c>
      <c r="AD160" s="53"/>
      <c r="AE160" s="55">
        <f t="shared" si="128"/>
        <v>65</v>
      </c>
      <c r="AF160" s="53"/>
      <c r="AG160" s="53">
        <v>98</v>
      </c>
      <c r="AH160" s="55">
        <f>SUM(AF160:AG160)</f>
        <v>98</v>
      </c>
      <c r="AI160" s="86">
        <f t="shared" si="129"/>
        <v>163</v>
      </c>
      <c r="AJ160" s="101">
        <f t="shared" si="130"/>
        <v>0.3987730061349693</v>
      </c>
      <c r="AK160" s="102">
        <f t="shared" si="131"/>
        <v>0</v>
      </c>
      <c r="AL160" s="67">
        <f t="shared" si="132"/>
        <v>0.3987730061349693</v>
      </c>
      <c r="AM160" s="101">
        <f t="shared" si="133"/>
        <v>0</v>
      </c>
      <c r="AN160" s="102">
        <f t="shared" si="134"/>
        <v>0.6012269938650306</v>
      </c>
      <c r="AO160" s="67">
        <f t="shared" si="135"/>
        <v>0.6012269938650306</v>
      </c>
      <c r="AP160" s="62">
        <f t="shared" si="136"/>
        <v>1</v>
      </c>
      <c r="AQ160" s="62">
        <f t="shared" si="103"/>
        <v>0.7836538461538461</v>
      </c>
      <c r="AR160" s="67">
        <f t="shared" si="104"/>
        <v>0.1452513966480447</v>
      </c>
      <c r="AS160" s="67">
        <f t="shared" si="105"/>
        <v>0.1138268156424581</v>
      </c>
      <c r="AT160" s="62"/>
      <c r="AU160" s="54" t="s">
        <v>476</v>
      </c>
      <c r="AV160" s="54" t="s">
        <v>483</v>
      </c>
      <c r="AW160" s="55" t="s">
        <v>481</v>
      </c>
      <c r="AX160" s="54" t="s">
        <v>481</v>
      </c>
      <c r="AY160" s="54" t="s">
        <v>2120</v>
      </c>
      <c r="AZ160" s="54"/>
      <c r="BA160" s="55">
        <f t="shared" si="106"/>
        <v>-10.50439000000003</v>
      </c>
      <c r="BB160" s="55">
        <f t="shared" si="107"/>
        <v>34.49560999999997</v>
      </c>
      <c r="BC160" s="55">
        <f t="shared" si="108"/>
        <v>197.49560999999997</v>
      </c>
      <c r="BD160" s="67">
        <f t="shared" si="109"/>
        <v>0.13791592877094971</v>
      </c>
      <c r="BE160" s="62">
        <f t="shared" si="110"/>
        <v>0.23071917056074762</v>
      </c>
      <c r="BF160" s="62">
        <f t="shared" si="111"/>
        <v>0.5410838630136986</v>
      </c>
      <c r="BG160" s="67">
        <f t="shared" si="112"/>
        <v>0.012859461518426877</v>
      </c>
      <c r="BH160" s="54">
        <v>261733170</v>
      </c>
      <c r="BI160" s="54">
        <f t="shared" si="113"/>
        <v>17204.573062512325</v>
      </c>
      <c r="BJ160" s="174">
        <f t="shared" si="114"/>
        <v>0.00214346538617188</v>
      </c>
      <c r="BK160" s="55">
        <v>15213</v>
      </c>
      <c r="BL160" s="174">
        <f t="shared" si="115"/>
        <v>0.002360754218531075</v>
      </c>
      <c r="BM160" s="55">
        <f t="shared" si="116"/>
        <v>90.79578760662353</v>
      </c>
      <c r="BN160" s="174">
        <f t="shared" si="117"/>
        <v>0.002170892001489229</v>
      </c>
      <c r="BO160" s="55">
        <f t="shared" si="118"/>
        <v>91.56539191831575</v>
      </c>
      <c r="BP160" s="174">
        <f t="shared" si="119"/>
        <v>0.005680830096805982</v>
      </c>
      <c r="BQ160" s="55">
        <f t="shared" si="120"/>
        <v>239.61000081006753</v>
      </c>
      <c r="BR160" s="174">
        <f t="shared" si="121"/>
        <v>0.0026227656054553525</v>
      </c>
      <c r="BS160" s="55">
        <f t="shared" si="122"/>
        <v>110.62483090298933</v>
      </c>
      <c r="BT160" s="174">
        <f t="shared" si="123"/>
        <v>0</v>
      </c>
      <c r="BU160" s="55">
        <f t="shared" si="124"/>
        <v>0</v>
      </c>
      <c r="BV160" s="174">
        <f t="shared" si="125"/>
        <v>0.002094927191640855</v>
      </c>
      <c r="BW160" s="174">
        <f t="shared" si="126"/>
        <v>0.002370865188264418</v>
      </c>
      <c r="BX160" s="55">
        <f t="shared" si="127"/>
        <v>88.36129536215586</v>
      </c>
    </row>
    <row r="161" spans="1:76" ht="12">
      <c r="A161" s="11"/>
      <c r="B161" s="26" t="s">
        <v>841</v>
      </c>
      <c r="C161" s="34">
        <v>24062</v>
      </c>
      <c r="D161" s="49" t="s">
        <v>657</v>
      </c>
      <c r="E161" s="112">
        <v>4154</v>
      </c>
      <c r="F161" s="113">
        <v>3199</v>
      </c>
      <c r="G161" s="113">
        <v>2901</v>
      </c>
      <c r="H161" s="113">
        <v>2863</v>
      </c>
      <c r="I161" s="113">
        <v>1942</v>
      </c>
      <c r="J161" s="114">
        <v>989</v>
      </c>
      <c r="K161" s="113"/>
      <c r="L161" s="112">
        <v>16048</v>
      </c>
      <c r="M161" s="113">
        <v>11894</v>
      </c>
      <c r="N161" s="113">
        <v>8695</v>
      </c>
      <c r="O161" s="113">
        <v>5794</v>
      </c>
      <c r="P161" s="113">
        <v>2931</v>
      </c>
      <c r="Q161" s="114">
        <v>989</v>
      </c>
      <c r="R161" s="114"/>
      <c r="S161" s="121">
        <v>0.16163081137700427</v>
      </c>
      <c r="T161" s="121">
        <v>0.11979292563048909</v>
      </c>
      <c r="U161" s="121">
        <v>0.08757352348722908</v>
      </c>
      <c r="V161" s="121">
        <v>0.05835549109660785</v>
      </c>
      <c r="W161" s="121">
        <v>0.029520183708000965</v>
      </c>
      <c r="X161" s="121">
        <v>0.00996092176295222</v>
      </c>
      <c r="Y161" s="128"/>
      <c r="Z161" s="187">
        <v>99288</v>
      </c>
      <c r="AA161" s="191">
        <v>3</v>
      </c>
      <c r="AB161" s="175">
        <v>1386</v>
      </c>
      <c r="AC161" s="53">
        <v>422</v>
      </c>
      <c r="AD161" s="53">
        <v>416</v>
      </c>
      <c r="AE161" s="55">
        <f t="shared" si="128"/>
        <v>838</v>
      </c>
      <c r="AF161" s="53"/>
      <c r="AG161" s="53">
        <v>278</v>
      </c>
      <c r="AH161" s="55">
        <f>SUM(AF161:AG161)</f>
        <v>278</v>
      </c>
      <c r="AI161" s="86">
        <f t="shared" si="129"/>
        <v>1116</v>
      </c>
      <c r="AJ161" s="101">
        <f t="shared" si="130"/>
        <v>0.3781362007168459</v>
      </c>
      <c r="AK161" s="102">
        <f t="shared" si="131"/>
        <v>0.3727598566308244</v>
      </c>
      <c r="AL161" s="67">
        <f t="shared" si="132"/>
        <v>0.7508960573476703</v>
      </c>
      <c r="AM161" s="101">
        <f t="shared" si="133"/>
        <v>0</v>
      </c>
      <c r="AN161" s="102">
        <f t="shared" si="134"/>
        <v>0.24910394265232974</v>
      </c>
      <c r="AO161" s="67">
        <f t="shared" si="135"/>
        <v>0.24910394265232974</v>
      </c>
      <c r="AP161" s="62">
        <f t="shared" si="136"/>
        <v>1</v>
      </c>
      <c r="AQ161" s="62">
        <f t="shared" si="103"/>
        <v>0.8051948051948052</v>
      </c>
      <c r="AR161" s="67">
        <f t="shared" si="104"/>
        <v>0.159401955146636</v>
      </c>
      <c r="AS161" s="67">
        <f t="shared" si="105"/>
        <v>0.12834962622196663</v>
      </c>
      <c r="AT161" s="62"/>
      <c r="AU161" s="54" t="s">
        <v>417</v>
      </c>
      <c r="AV161" s="54" t="s">
        <v>417</v>
      </c>
      <c r="AW161" s="55" t="s">
        <v>417</v>
      </c>
      <c r="AX161" s="54" t="s">
        <v>417</v>
      </c>
      <c r="AY161" s="54" t="s">
        <v>2338</v>
      </c>
      <c r="AZ161" s="54"/>
      <c r="BA161" s="55">
        <f t="shared" si="106"/>
        <v>-28.80531000000019</v>
      </c>
      <c r="BB161" s="55">
        <f t="shared" si="107"/>
        <v>241.1946899999998</v>
      </c>
      <c r="BC161" s="55">
        <f t="shared" si="108"/>
        <v>1357.1946899999998</v>
      </c>
      <c r="BD161" s="67">
        <f t="shared" si="109"/>
        <v>0.1560890960322024</v>
      </c>
      <c r="BE161" s="62">
        <f t="shared" si="110"/>
        <v>0.23424140317569897</v>
      </c>
      <c r="BF161" s="62">
        <f t="shared" si="111"/>
        <v>0.4630483418628454</v>
      </c>
      <c r="BG161" s="67">
        <f t="shared" si="112"/>
        <v>0.013669272117476431</v>
      </c>
      <c r="BH161" s="54">
        <v>1993180210</v>
      </c>
      <c r="BI161" s="54">
        <f t="shared" si="113"/>
        <v>20260.838110921362</v>
      </c>
      <c r="BJ161" s="174">
        <f t="shared" si="114"/>
        <v>0.016323161441623157</v>
      </c>
      <c r="BK161" s="55">
        <v>98376</v>
      </c>
      <c r="BL161" s="174">
        <f t="shared" si="115"/>
        <v>0.01526599336108677</v>
      </c>
      <c r="BM161" s="55">
        <f t="shared" si="116"/>
        <v>106.92498716284734</v>
      </c>
      <c r="BN161" s="174">
        <f t="shared" si="117"/>
        <v>0.014918423234747616</v>
      </c>
      <c r="BO161" s="55">
        <f t="shared" si="118"/>
        <v>97.33162285849352</v>
      </c>
      <c r="BP161" s="174">
        <f t="shared" si="119"/>
        <v>0.016115007825633295</v>
      </c>
      <c r="BQ161" s="55">
        <f t="shared" si="120"/>
        <v>105.13844790198077</v>
      </c>
      <c r="BR161" s="174">
        <f t="shared" si="121"/>
        <v>0.017027801315417826</v>
      </c>
      <c r="BS161" s="55">
        <f t="shared" si="122"/>
        <v>111.09374695050647</v>
      </c>
      <c r="BT161" s="174">
        <f t="shared" si="123"/>
        <v>0.011628882117798339</v>
      </c>
      <c r="BU161" s="55">
        <f t="shared" si="124"/>
        <v>75.86981216078735</v>
      </c>
      <c r="BV161" s="174">
        <f t="shared" si="125"/>
        <v>0.014343182490007326</v>
      </c>
      <c r="BW161" s="174">
        <f t="shared" si="126"/>
        <v>0.015327416513373977</v>
      </c>
      <c r="BX161" s="55">
        <f t="shared" si="127"/>
        <v>93.57860457104525</v>
      </c>
    </row>
    <row r="162" spans="1:76" ht="12">
      <c r="A162" s="11"/>
      <c r="B162" s="26" t="s">
        <v>842</v>
      </c>
      <c r="C162" s="34">
        <v>36011</v>
      </c>
      <c r="D162" s="49" t="s">
        <v>658</v>
      </c>
      <c r="E162" s="112">
        <v>427</v>
      </c>
      <c r="F162" s="113">
        <v>412</v>
      </c>
      <c r="G162" s="113">
        <v>343</v>
      </c>
      <c r="H162" s="113">
        <v>275</v>
      </c>
      <c r="I162" s="113">
        <v>144</v>
      </c>
      <c r="J162" s="114">
        <v>94</v>
      </c>
      <c r="K162" s="113"/>
      <c r="L162" s="112">
        <v>1695</v>
      </c>
      <c r="M162" s="113">
        <v>1268</v>
      </c>
      <c r="N162" s="113">
        <v>856</v>
      </c>
      <c r="O162" s="113">
        <v>513</v>
      </c>
      <c r="P162" s="113">
        <v>238</v>
      </c>
      <c r="Q162" s="114">
        <v>94</v>
      </c>
      <c r="R162" s="114"/>
      <c r="S162" s="121">
        <v>0.19509668508287292</v>
      </c>
      <c r="T162" s="121">
        <v>0.14594843462246776</v>
      </c>
      <c r="U162" s="121">
        <v>0.09852670349907919</v>
      </c>
      <c r="V162" s="121">
        <v>0.05904696132596685</v>
      </c>
      <c r="W162" s="121">
        <v>0.027394106813996316</v>
      </c>
      <c r="X162" s="121">
        <v>0.0108195211786372</v>
      </c>
      <c r="Y162" s="128"/>
      <c r="Z162" s="187">
        <v>8688</v>
      </c>
      <c r="AA162" s="191">
        <v>1</v>
      </c>
      <c r="AB162" s="105">
        <v>126</v>
      </c>
      <c r="AC162" s="53">
        <v>75</v>
      </c>
      <c r="AD162" s="53"/>
      <c r="AE162" s="55">
        <f t="shared" si="128"/>
        <v>75</v>
      </c>
      <c r="AF162" s="53"/>
      <c r="AG162" s="53"/>
      <c r="AH162" s="55"/>
      <c r="AI162" s="86">
        <f t="shared" si="129"/>
        <v>75</v>
      </c>
      <c r="AJ162" s="101">
        <f t="shared" si="130"/>
        <v>1</v>
      </c>
      <c r="AK162" s="102">
        <f t="shared" si="131"/>
        <v>0</v>
      </c>
      <c r="AL162" s="67">
        <f t="shared" si="132"/>
        <v>1</v>
      </c>
      <c r="AM162" s="101">
        <f t="shared" si="133"/>
        <v>0</v>
      </c>
      <c r="AN162" s="102">
        <f t="shared" si="134"/>
        <v>0</v>
      </c>
      <c r="AO162" s="67">
        <f t="shared" si="135"/>
        <v>0</v>
      </c>
      <c r="AP162" s="62">
        <f t="shared" si="136"/>
        <v>1</v>
      </c>
      <c r="AQ162" s="62">
        <f t="shared" si="103"/>
        <v>0.5952380952380952</v>
      </c>
      <c r="AR162" s="67">
        <f t="shared" si="104"/>
        <v>0.14719626168224298</v>
      </c>
      <c r="AS162" s="67">
        <f t="shared" si="105"/>
        <v>0.08761682242990654</v>
      </c>
      <c r="AT162" s="62"/>
      <c r="AU162" s="54" t="s">
        <v>446</v>
      </c>
      <c r="AV162" s="54" t="s">
        <v>446</v>
      </c>
      <c r="AW162" s="55" t="s">
        <v>446</v>
      </c>
      <c r="AX162" s="54" t="s">
        <v>445</v>
      </c>
      <c r="AY162" s="54" t="s">
        <v>1536</v>
      </c>
      <c r="AZ162" s="54"/>
      <c r="BA162" s="55">
        <f t="shared" si="106"/>
        <v>-2.1294299999999993</v>
      </c>
      <c r="BB162" s="55">
        <f t="shared" si="107"/>
        <v>48.87057</v>
      </c>
      <c r="BC162" s="55">
        <f t="shared" si="108"/>
        <v>123.87057</v>
      </c>
      <c r="BD162" s="67">
        <f t="shared" si="109"/>
        <v>0.14470860981308412</v>
      </c>
      <c r="BE162" s="62">
        <f t="shared" si="110"/>
        <v>0.2414630994152047</v>
      </c>
      <c r="BF162" s="62">
        <f t="shared" si="111"/>
        <v>0.5204645798319327</v>
      </c>
      <c r="BG162" s="67">
        <f t="shared" si="112"/>
        <v>0.014257662292817679</v>
      </c>
      <c r="BH162" s="54">
        <v>152822350</v>
      </c>
      <c r="BI162" s="54">
        <f t="shared" si="113"/>
        <v>17745.279842080818</v>
      </c>
      <c r="BJ162" s="174">
        <f t="shared" si="114"/>
        <v>0.0012515395639706049</v>
      </c>
      <c r="BK162" s="55">
        <v>8612</v>
      </c>
      <c r="BL162" s="174">
        <f t="shared" si="115"/>
        <v>0.001336410657331862</v>
      </c>
      <c r="BM162" s="55">
        <f t="shared" si="116"/>
        <v>93.64932531062706</v>
      </c>
      <c r="BN162" s="174">
        <f t="shared" si="117"/>
        <v>0.0013615980103705175</v>
      </c>
      <c r="BO162" s="55">
        <f t="shared" si="118"/>
        <v>101.52123662488697</v>
      </c>
      <c r="BP162" s="174">
        <f t="shared" si="119"/>
        <v>0</v>
      </c>
      <c r="BQ162" s="55">
        <f t="shared" si="120"/>
        <v>0</v>
      </c>
      <c r="BR162" s="174">
        <f t="shared" si="121"/>
        <v>0.0030262680062946375</v>
      </c>
      <c r="BS162" s="55">
        <f t="shared" si="122"/>
        <v>225.6396293306564</v>
      </c>
      <c r="BT162" s="174">
        <f t="shared" si="123"/>
        <v>0</v>
      </c>
      <c r="BU162" s="55">
        <f t="shared" si="124"/>
        <v>0</v>
      </c>
      <c r="BV162" s="174">
        <f t="shared" si="125"/>
        <v>0.0009639235544359762</v>
      </c>
      <c r="BW162" s="174">
        <f t="shared" si="126"/>
        <v>0.0013411952569111383</v>
      </c>
      <c r="BX162" s="55">
        <f t="shared" si="127"/>
        <v>71.87048637913887</v>
      </c>
    </row>
    <row r="163" spans="1:76" ht="12">
      <c r="A163" s="11"/>
      <c r="B163" s="26" t="s">
        <v>841</v>
      </c>
      <c r="C163" s="34">
        <v>23044</v>
      </c>
      <c r="D163" s="49" t="s">
        <v>659</v>
      </c>
      <c r="E163" s="112">
        <v>812</v>
      </c>
      <c r="F163" s="113">
        <v>574</v>
      </c>
      <c r="G163" s="113">
        <v>521</v>
      </c>
      <c r="H163" s="113">
        <v>398</v>
      </c>
      <c r="I163" s="113">
        <v>223</v>
      </c>
      <c r="J163" s="114">
        <v>108</v>
      </c>
      <c r="K163" s="113"/>
      <c r="L163" s="112">
        <v>2636</v>
      </c>
      <c r="M163" s="113">
        <v>1824</v>
      </c>
      <c r="N163" s="113">
        <v>1250</v>
      </c>
      <c r="O163" s="113">
        <v>729</v>
      </c>
      <c r="P163" s="113">
        <v>331</v>
      </c>
      <c r="Q163" s="114">
        <v>108</v>
      </c>
      <c r="R163" s="114"/>
      <c r="S163" s="121">
        <v>0.2040405604148928</v>
      </c>
      <c r="T163" s="121">
        <v>0.14118739840544933</v>
      </c>
      <c r="U163" s="121">
        <v>0.09675671491601517</v>
      </c>
      <c r="V163" s="121">
        <v>0.05642851613902005</v>
      </c>
      <c r="W163" s="121">
        <v>0.025621178109760816</v>
      </c>
      <c r="X163" s="121">
        <v>0.00835978016874371</v>
      </c>
      <c r="Y163" s="128"/>
      <c r="Z163" s="187">
        <v>12919</v>
      </c>
      <c r="AA163" s="187">
        <v>1</v>
      </c>
      <c r="AB163" s="57">
        <v>200</v>
      </c>
      <c r="AC163" s="53"/>
      <c r="AD163" s="53">
        <v>230</v>
      </c>
      <c r="AE163" s="55">
        <f t="shared" si="128"/>
        <v>230</v>
      </c>
      <c r="AF163" s="53"/>
      <c r="AG163" s="53"/>
      <c r="AH163" s="55"/>
      <c r="AI163" s="86">
        <f t="shared" si="129"/>
        <v>230</v>
      </c>
      <c r="AJ163" s="101">
        <f t="shared" si="130"/>
        <v>0</v>
      </c>
      <c r="AK163" s="102">
        <f t="shared" si="131"/>
        <v>1</v>
      </c>
      <c r="AL163" s="67">
        <f t="shared" si="132"/>
        <v>1</v>
      </c>
      <c r="AM163" s="101">
        <f t="shared" si="133"/>
        <v>0</v>
      </c>
      <c r="AN163" s="102">
        <f t="shared" si="134"/>
        <v>0</v>
      </c>
      <c r="AO163" s="67">
        <f t="shared" si="135"/>
        <v>0</v>
      </c>
      <c r="AP163" s="62">
        <f t="shared" si="136"/>
        <v>1</v>
      </c>
      <c r="AQ163" s="62">
        <f t="shared" si="103"/>
        <v>1.15</v>
      </c>
      <c r="AR163" s="67">
        <f t="shared" si="104"/>
        <v>0.16</v>
      </c>
      <c r="AS163" s="67">
        <f t="shared" si="105"/>
        <v>0.184</v>
      </c>
      <c r="AT163" s="62"/>
      <c r="AU163" s="54" t="s">
        <v>493</v>
      </c>
      <c r="AV163" s="54" t="s">
        <v>402</v>
      </c>
      <c r="AW163" s="55" t="s">
        <v>402</v>
      </c>
      <c r="AX163" s="54" t="s">
        <v>409</v>
      </c>
      <c r="AY163" s="54" t="s">
        <v>283</v>
      </c>
      <c r="AZ163" s="54"/>
      <c r="BA163" s="55">
        <f t="shared" si="106"/>
        <v>-23.77943000000002</v>
      </c>
      <c r="BB163" s="55">
        <f t="shared" si="107"/>
        <v>-53.77943000000002</v>
      </c>
      <c r="BC163" s="55">
        <f t="shared" si="108"/>
        <v>176.22056999999998</v>
      </c>
      <c r="BD163" s="67">
        <f t="shared" si="109"/>
        <v>0.14097645599999997</v>
      </c>
      <c r="BE163" s="62">
        <f t="shared" si="110"/>
        <v>0.24172917695473248</v>
      </c>
      <c r="BF163" s="62">
        <f t="shared" si="111"/>
        <v>0.5323884290030211</v>
      </c>
      <c r="BG163" s="67">
        <f t="shared" si="112"/>
        <v>0.013640418763062155</v>
      </c>
      <c r="BH163" s="54">
        <v>242374579</v>
      </c>
      <c r="BI163" s="54">
        <f t="shared" si="113"/>
        <v>18785.814524879865</v>
      </c>
      <c r="BJ163" s="174">
        <f t="shared" si="114"/>
        <v>0.001984928087542293</v>
      </c>
      <c r="BK163" s="55">
        <v>12902</v>
      </c>
      <c r="BL163" s="174">
        <f t="shared" si="115"/>
        <v>0.002002133105073814</v>
      </c>
      <c r="BM163" s="55">
        <f t="shared" si="116"/>
        <v>99.14066564865642</v>
      </c>
      <c r="BN163" s="174">
        <f t="shared" si="117"/>
        <v>0.0019370345797097605</v>
      </c>
      <c r="BO163" s="55">
        <f t="shared" si="118"/>
        <v>97.12617345446401</v>
      </c>
      <c r="BP163" s="174">
        <f t="shared" si="119"/>
        <v>0</v>
      </c>
      <c r="BQ163" s="55">
        <f t="shared" si="120"/>
        <v>0</v>
      </c>
      <c r="BR163" s="174">
        <f t="shared" si="121"/>
        <v>0</v>
      </c>
      <c r="BS163" s="55">
        <f t="shared" si="122"/>
        <v>0</v>
      </c>
      <c r="BT163" s="174">
        <f t="shared" si="123"/>
        <v>0.0064294300170519665</v>
      </c>
      <c r="BU163" s="55">
        <f t="shared" si="124"/>
        <v>322.3824404534352</v>
      </c>
      <c r="BV163" s="174">
        <f t="shared" si="125"/>
        <v>0.0029560322336036602</v>
      </c>
      <c r="BW163" s="174">
        <f t="shared" si="126"/>
        <v>0.001994348702121892</v>
      </c>
      <c r="BX163" s="55">
        <f t="shared" si="127"/>
        <v>148.22043058260488</v>
      </c>
    </row>
    <row r="164" spans="1:76" ht="12">
      <c r="A164" s="11"/>
      <c r="B164" s="26" t="s">
        <v>840</v>
      </c>
      <c r="C164" s="34">
        <v>12021</v>
      </c>
      <c r="D164" s="49" t="s">
        <v>660</v>
      </c>
      <c r="E164" s="112">
        <v>2018</v>
      </c>
      <c r="F164" s="113">
        <v>1542</v>
      </c>
      <c r="G164" s="113">
        <v>1416</v>
      </c>
      <c r="H164" s="113">
        <v>1110</v>
      </c>
      <c r="I164" s="113">
        <v>732</v>
      </c>
      <c r="J164" s="114">
        <v>307</v>
      </c>
      <c r="K164" s="113"/>
      <c r="L164" s="112">
        <v>7125</v>
      </c>
      <c r="M164" s="113">
        <v>5107</v>
      </c>
      <c r="N164" s="113">
        <v>3565</v>
      </c>
      <c r="O164" s="113">
        <v>2149</v>
      </c>
      <c r="P164" s="113">
        <v>1039</v>
      </c>
      <c r="Q164" s="114">
        <v>307</v>
      </c>
      <c r="R164" s="114"/>
      <c r="S164" s="121">
        <v>0.2041254834550924</v>
      </c>
      <c r="T164" s="121">
        <v>0.14631141670247816</v>
      </c>
      <c r="U164" s="121">
        <v>0.10213436470419711</v>
      </c>
      <c r="V164" s="121">
        <v>0.0615671107291219</v>
      </c>
      <c r="W164" s="121">
        <v>0.029766509096118034</v>
      </c>
      <c r="X164" s="121">
        <v>0.008795301532731701</v>
      </c>
      <c r="Y164" s="128"/>
      <c r="Z164" s="187">
        <v>34905</v>
      </c>
      <c r="AA164" s="187">
        <v>2</v>
      </c>
      <c r="AB164" s="58">
        <v>579</v>
      </c>
      <c r="AC164" s="53">
        <v>177</v>
      </c>
      <c r="AD164" s="53">
        <v>213</v>
      </c>
      <c r="AE164" s="55">
        <f t="shared" si="128"/>
        <v>390</v>
      </c>
      <c r="AF164" s="53"/>
      <c r="AG164" s="53"/>
      <c r="AH164" s="55"/>
      <c r="AI164" s="86">
        <f t="shared" si="129"/>
        <v>390</v>
      </c>
      <c r="AJ164" s="101">
        <f t="shared" si="130"/>
        <v>0.45384615384615384</v>
      </c>
      <c r="AK164" s="102">
        <f t="shared" si="131"/>
        <v>0.5461538461538461</v>
      </c>
      <c r="AL164" s="67">
        <f t="shared" si="132"/>
        <v>1</v>
      </c>
      <c r="AM164" s="101">
        <f t="shared" si="133"/>
        <v>0</v>
      </c>
      <c r="AN164" s="102">
        <f t="shared" si="134"/>
        <v>0</v>
      </c>
      <c r="AO164" s="67">
        <f t="shared" si="135"/>
        <v>0</v>
      </c>
      <c r="AP164" s="62">
        <f t="shared" si="136"/>
        <v>1</v>
      </c>
      <c r="AQ164" s="62">
        <f t="shared" si="103"/>
        <v>0.6735751295336787</v>
      </c>
      <c r="AR164" s="67">
        <f t="shared" si="104"/>
        <v>0.16241234221598877</v>
      </c>
      <c r="AS164" s="67">
        <f t="shared" si="105"/>
        <v>0.1093969144460028</v>
      </c>
      <c r="AT164" s="62"/>
      <c r="AU164" s="54" t="s">
        <v>1434</v>
      </c>
      <c r="AV164" s="54" t="s">
        <v>2224</v>
      </c>
      <c r="AW164" s="55" t="s">
        <v>2224</v>
      </c>
      <c r="AX164" s="54" t="s">
        <v>2224</v>
      </c>
      <c r="AY164" s="54" t="s">
        <v>2224</v>
      </c>
      <c r="AZ164" s="54"/>
      <c r="BA164" s="55">
        <f t="shared" si="106"/>
        <v>-63.834119999999984</v>
      </c>
      <c r="BB164" s="55">
        <f t="shared" si="107"/>
        <v>125.16588000000002</v>
      </c>
      <c r="BC164" s="55">
        <f t="shared" si="108"/>
        <v>515.16588</v>
      </c>
      <c r="BD164" s="67">
        <f t="shared" si="109"/>
        <v>0.1445065582047686</v>
      </c>
      <c r="BE164" s="62">
        <f t="shared" si="110"/>
        <v>0.23972353652861797</v>
      </c>
      <c r="BF164" s="62">
        <f t="shared" si="111"/>
        <v>0.49582856592877766</v>
      </c>
      <c r="BG164" s="67">
        <f t="shared" si="112"/>
        <v>0.014759085517834121</v>
      </c>
      <c r="BH164" s="54">
        <v>673581122</v>
      </c>
      <c r="BI164" s="54">
        <f t="shared" si="113"/>
        <v>19438.44863211359</v>
      </c>
      <c r="BJ164" s="174">
        <f t="shared" si="114"/>
        <v>0.005516296691725463</v>
      </c>
      <c r="BK164" s="55">
        <v>34652</v>
      </c>
      <c r="BL164" s="174">
        <f t="shared" si="115"/>
        <v>0.0053772993611081845</v>
      </c>
      <c r="BM164" s="55">
        <f t="shared" si="116"/>
        <v>102.584891063023</v>
      </c>
      <c r="BN164" s="174">
        <f t="shared" si="117"/>
        <v>0.005662756191553626</v>
      </c>
      <c r="BO164" s="55">
        <f t="shared" si="118"/>
        <v>105.09160495250205</v>
      </c>
      <c r="BP164" s="174">
        <f t="shared" si="119"/>
        <v>0</v>
      </c>
      <c r="BQ164" s="55">
        <f t="shared" si="120"/>
        <v>0</v>
      </c>
      <c r="BR164" s="174">
        <f t="shared" si="121"/>
        <v>0.007141992494855344</v>
      </c>
      <c r="BS164" s="55">
        <f t="shared" si="122"/>
        <v>132.54384057053124</v>
      </c>
      <c r="BT164" s="174">
        <f t="shared" si="123"/>
        <v>0.005954211276661169</v>
      </c>
      <c r="BU164" s="55">
        <f t="shared" si="124"/>
        <v>110.5005403947882</v>
      </c>
      <c r="BV164" s="174">
        <f t="shared" si="125"/>
        <v>0.005012402483067076</v>
      </c>
      <c r="BW164" s="174">
        <f t="shared" si="126"/>
        <v>0.005388400143011428</v>
      </c>
      <c r="BX164" s="55">
        <f t="shared" si="127"/>
        <v>93.02209097384855</v>
      </c>
    </row>
    <row r="165" spans="1:76" ht="12">
      <c r="A165" s="11"/>
      <c r="B165" s="26" t="s">
        <v>843</v>
      </c>
      <c r="C165" s="34">
        <v>45063</v>
      </c>
      <c r="D165" s="49" t="s">
        <v>661</v>
      </c>
      <c r="E165" s="112">
        <v>347</v>
      </c>
      <c r="F165" s="113">
        <v>266</v>
      </c>
      <c r="G165" s="113">
        <v>248</v>
      </c>
      <c r="H165" s="113">
        <v>229</v>
      </c>
      <c r="I165" s="113">
        <v>125</v>
      </c>
      <c r="J165" s="114">
        <v>50</v>
      </c>
      <c r="K165" s="113"/>
      <c r="L165" s="112">
        <v>1265</v>
      </c>
      <c r="M165" s="113">
        <v>918</v>
      </c>
      <c r="N165" s="113">
        <v>652</v>
      </c>
      <c r="O165" s="113">
        <v>404</v>
      </c>
      <c r="P165" s="113">
        <v>175</v>
      </c>
      <c r="Q165" s="114">
        <v>50</v>
      </c>
      <c r="R165" s="114"/>
      <c r="S165" s="121">
        <v>0.19312977099236642</v>
      </c>
      <c r="T165" s="121">
        <v>0.14015267175572518</v>
      </c>
      <c r="U165" s="121">
        <v>0.09954198473282443</v>
      </c>
      <c r="V165" s="121">
        <v>0.0616793893129771</v>
      </c>
      <c r="W165" s="121">
        <v>0.026717557251908396</v>
      </c>
      <c r="X165" s="121">
        <v>0.007633587786259542</v>
      </c>
      <c r="Y165" s="128"/>
      <c r="Z165" s="187">
        <v>6550</v>
      </c>
      <c r="AA165" s="187">
        <v>1</v>
      </c>
      <c r="AB165" s="57">
        <v>104</v>
      </c>
      <c r="AC165" s="53"/>
      <c r="AD165" s="53"/>
      <c r="AE165" s="55"/>
      <c r="AF165" s="53"/>
      <c r="AG165" s="53"/>
      <c r="AH165" s="55"/>
      <c r="AI165" s="86">
        <v>0</v>
      </c>
      <c r="AJ165" s="101"/>
      <c r="AK165" s="102"/>
      <c r="AL165" s="67"/>
      <c r="AM165" s="101"/>
      <c r="AN165" s="102"/>
      <c r="AO165" s="67"/>
      <c r="AP165" s="62"/>
      <c r="AQ165" s="62">
        <f t="shared" si="103"/>
        <v>0</v>
      </c>
      <c r="AR165" s="67">
        <f t="shared" si="104"/>
        <v>0.15950920245398773</v>
      </c>
      <c r="AS165" s="67">
        <f t="shared" si="105"/>
        <v>0</v>
      </c>
      <c r="AT165" s="62"/>
      <c r="AU165" s="54" t="s">
        <v>464</v>
      </c>
      <c r="AV165" s="54" t="s">
        <v>452</v>
      </c>
      <c r="AW165" s="55" t="s">
        <v>452</v>
      </c>
      <c r="AX165" s="54" t="s">
        <v>452</v>
      </c>
      <c r="AY165" s="54" t="s">
        <v>1476</v>
      </c>
      <c r="AZ165" s="54"/>
      <c r="BA165" s="55">
        <f t="shared" si="106"/>
        <v>-11.570840000000004</v>
      </c>
      <c r="BB165" s="55">
        <f t="shared" si="107"/>
        <v>92.42916</v>
      </c>
      <c r="BC165" s="55">
        <f t="shared" si="108"/>
        <v>92.42916</v>
      </c>
      <c r="BD165" s="67">
        <f t="shared" si="109"/>
        <v>0.14176251533742332</v>
      </c>
      <c r="BE165" s="62">
        <f t="shared" si="110"/>
        <v>0.2287850495049505</v>
      </c>
      <c r="BF165" s="62">
        <f t="shared" si="111"/>
        <v>0.5281666285714286</v>
      </c>
      <c r="BG165" s="67">
        <f t="shared" si="112"/>
        <v>0.01411132213740458</v>
      </c>
      <c r="BH165" s="54">
        <v>128890016</v>
      </c>
      <c r="BI165" s="54">
        <f t="shared" si="113"/>
        <v>19683.87538179597</v>
      </c>
      <c r="BJ165" s="174">
        <f t="shared" si="114"/>
        <v>0.001055545569249552</v>
      </c>
      <c r="BK165" s="55">
        <v>6548</v>
      </c>
      <c r="BL165" s="174">
        <f t="shared" si="115"/>
        <v>0.0010161190181385315</v>
      </c>
      <c r="BM165" s="55">
        <f t="shared" si="116"/>
        <v>103.88011152308196</v>
      </c>
      <c r="BN165" s="174">
        <f t="shared" si="117"/>
        <v>0.0010159908068253678</v>
      </c>
      <c r="BO165" s="55">
        <f t="shared" si="118"/>
        <v>100.4792261437648</v>
      </c>
      <c r="BP165" s="174">
        <f t="shared" si="119"/>
        <v>0</v>
      </c>
      <c r="BQ165" s="55">
        <f t="shared" si="120"/>
        <v>0</v>
      </c>
      <c r="BR165" s="174">
        <f t="shared" si="121"/>
        <v>0</v>
      </c>
      <c r="BS165" s="55">
        <f t="shared" si="122"/>
        <v>0</v>
      </c>
      <c r="BT165" s="174">
        <f t="shared" si="123"/>
        <v>0</v>
      </c>
      <c r="BU165" s="55">
        <f t="shared" si="124"/>
        <v>0</v>
      </c>
      <c r="BV165" s="174">
        <f t="shared" si="125"/>
        <v>0</v>
      </c>
      <c r="BW165" s="174">
        <f t="shared" si="126"/>
        <v>0.0010111451349871037</v>
      </c>
      <c r="BX165" s="55">
        <f t="shared" si="127"/>
        <v>0</v>
      </c>
    </row>
    <row r="166" spans="1:76" ht="12">
      <c r="A166" s="11"/>
      <c r="B166" s="26" t="s">
        <v>840</v>
      </c>
      <c r="C166" s="34">
        <v>13019</v>
      </c>
      <c r="D166" s="49" t="s">
        <v>662</v>
      </c>
      <c r="E166" s="112">
        <v>929</v>
      </c>
      <c r="F166" s="113">
        <v>629</v>
      </c>
      <c r="G166" s="113">
        <v>507</v>
      </c>
      <c r="H166" s="113">
        <v>447</v>
      </c>
      <c r="I166" s="113">
        <v>220</v>
      </c>
      <c r="J166" s="114">
        <v>99</v>
      </c>
      <c r="K166" s="113"/>
      <c r="L166" s="112">
        <v>2831</v>
      </c>
      <c r="M166" s="113">
        <v>1902</v>
      </c>
      <c r="N166" s="113">
        <v>1273</v>
      </c>
      <c r="O166" s="113">
        <v>766</v>
      </c>
      <c r="P166" s="113">
        <v>319</v>
      </c>
      <c r="Q166" s="114">
        <v>99</v>
      </c>
      <c r="R166" s="114"/>
      <c r="S166" s="121">
        <v>0.1725798585710802</v>
      </c>
      <c r="T166" s="121">
        <v>0.11594732991953183</v>
      </c>
      <c r="U166" s="121">
        <v>0.07760302365276761</v>
      </c>
      <c r="V166" s="121">
        <v>0.046695927822482323</v>
      </c>
      <c r="W166" s="121">
        <v>0.019446476469153866</v>
      </c>
      <c r="X166" s="121">
        <v>0.006035113386978786</v>
      </c>
      <c r="Y166" s="128"/>
      <c r="Z166" s="187">
        <v>16404</v>
      </c>
      <c r="AA166" s="187">
        <v>1</v>
      </c>
      <c r="AB166" s="58">
        <v>217</v>
      </c>
      <c r="AC166" s="53"/>
      <c r="AD166" s="53">
        <v>120</v>
      </c>
      <c r="AE166" s="55">
        <f aca="true" t="shared" si="137" ref="AE166:AE192">SUM(AC166:AD166)</f>
        <v>120</v>
      </c>
      <c r="AF166" s="53"/>
      <c r="AG166" s="53"/>
      <c r="AH166" s="55"/>
      <c r="AI166" s="86">
        <f aca="true" t="shared" si="138" ref="AI166:AI192">AE166+AH166</f>
        <v>120</v>
      </c>
      <c r="AJ166" s="101">
        <f aca="true" t="shared" si="139" ref="AJ166:AJ192">AC166/$AI166</f>
        <v>0</v>
      </c>
      <c r="AK166" s="102">
        <f aca="true" t="shared" si="140" ref="AK166:AK192">AD166/$AI166</f>
        <v>1</v>
      </c>
      <c r="AL166" s="67">
        <f aca="true" t="shared" si="141" ref="AL166:AL192">AE166/$AI166</f>
        <v>1</v>
      </c>
      <c r="AM166" s="101">
        <f aca="true" t="shared" si="142" ref="AM166:AM192">AF166/$AI166</f>
        <v>0</v>
      </c>
      <c r="AN166" s="102">
        <f aca="true" t="shared" si="143" ref="AN166:AN192">AG166/$AI166</f>
        <v>0</v>
      </c>
      <c r="AO166" s="67">
        <f aca="true" t="shared" si="144" ref="AO166:AO192">AH166/$AI166</f>
        <v>0</v>
      </c>
      <c r="AP166" s="62">
        <f aca="true" t="shared" si="145" ref="AP166:AP192">AI166/$AI166</f>
        <v>1</v>
      </c>
      <c r="AQ166" s="62">
        <f t="shared" si="103"/>
        <v>0.5529953917050692</v>
      </c>
      <c r="AR166" s="67">
        <f t="shared" si="104"/>
        <v>0.17046347211311863</v>
      </c>
      <c r="AS166" s="67">
        <f t="shared" si="105"/>
        <v>0.09426551453260015</v>
      </c>
      <c r="AT166" s="62"/>
      <c r="AU166" s="54" t="s">
        <v>2175</v>
      </c>
      <c r="AV166" s="54" t="s">
        <v>2175</v>
      </c>
      <c r="AW166" s="55" t="s">
        <v>2175</v>
      </c>
      <c r="AX166" s="54" t="s">
        <v>977</v>
      </c>
      <c r="AY166" s="54" t="s">
        <v>977</v>
      </c>
      <c r="AZ166" s="54"/>
      <c r="BA166" s="55">
        <f t="shared" si="106"/>
        <v>-37.14634000000001</v>
      </c>
      <c r="BB166" s="55">
        <f t="shared" si="107"/>
        <v>59.85365999999999</v>
      </c>
      <c r="BC166" s="55">
        <f t="shared" si="108"/>
        <v>179.85366</v>
      </c>
      <c r="BD166" s="67">
        <f t="shared" si="109"/>
        <v>0.1412833150039277</v>
      </c>
      <c r="BE166" s="62">
        <f t="shared" si="110"/>
        <v>0.2347959007832898</v>
      </c>
      <c r="BF166" s="62">
        <f t="shared" si="111"/>
        <v>0.5638045768025078</v>
      </c>
      <c r="BG166" s="67">
        <f t="shared" si="112"/>
        <v>0.010964012435991221</v>
      </c>
      <c r="BH166" s="54">
        <v>307373848</v>
      </c>
      <c r="BI166" s="54">
        <f t="shared" si="113"/>
        <v>18758.321005736605</v>
      </c>
      <c r="BJ166" s="174">
        <f t="shared" si="114"/>
        <v>0.0025172399959946107</v>
      </c>
      <c r="BK166" s="55">
        <v>16386</v>
      </c>
      <c r="BL166" s="174">
        <f t="shared" si="115"/>
        <v>0.002542780426270308</v>
      </c>
      <c r="BM166" s="55">
        <f t="shared" si="116"/>
        <v>98.99557075350154</v>
      </c>
      <c r="BN166" s="174">
        <f t="shared" si="117"/>
        <v>0.0019769698776219043</v>
      </c>
      <c r="BO166" s="55">
        <f t="shared" si="118"/>
        <v>78.06890624932139</v>
      </c>
      <c r="BP166" s="174">
        <f t="shared" si="119"/>
        <v>0</v>
      </c>
      <c r="BQ166" s="55">
        <f t="shared" si="120"/>
        <v>0</v>
      </c>
      <c r="BR166" s="174">
        <f t="shared" si="121"/>
        <v>0</v>
      </c>
      <c r="BS166" s="55">
        <f t="shared" si="122"/>
        <v>0</v>
      </c>
      <c r="BT166" s="174">
        <f t="shared" si="123"/>
        <v>0.0033544852262879826</v>
      </c>
      <c r="BU166" s="55">
        <f t="shared" si="124"/>
        <v>132.46584867586685</v>
      </c>
      <c r="BV166" s="174">
        <f t="shared" si="125"/>
        <v>0.0015422776870975619</v>
      </c>
      <c r="BW166" s="174">
        <f t="shared" si="126"/>
        <v>0.0025323396632562518</v>
      </c>
      <c r="BX166" s="55">
        <f t="shared" si="127"/>
        <v>60.90327097409982</v>
      </c>
    </row>
    <row r="167" spans="1:76" ht="12">
      <c r="A167" s="11"/>
      <c r="B167" s="26" t="s">
        <v>841</v>
      </c>
      <c r="C167" s="34">
        <v>23100</v>
      </c>
      <c r="D167" s="49" t="s">
        <v>663</v>
      </c>
      <c r="E167" s="112">
        <v>263</v>
      </c>
      <c r="F167" s="113">
        <v>194</v>
      </c>
      <c r="G167" s="113">
        <v>154</v>
      </c>
      <c r="H167" s="113">
        <v>135</v>
      </c>
      <c r="I167" s="113">
        <v>86</v>
      </c>
      <c r="J167" s="114">
        <v>44</v>
      </c>
      <c r="K167" s="113"/>
      <c r="L167" s="112">
        <v>876</v>
      </c>
      <c r="M167" s="113">
        <v>613</v>
      </c>
      <c r="N167" s="113">
        <v>419</v>
      </c>
      <c r="O167" s="113">
        <v>265</v>
      </c>
      <c r="P167" s="113">
        <v>130</v>
      </c>
      <c r="Q167" s="114">
        <v>44</v>
      </c>
      <c r="R167" s="114"/>
      <c r="S167" s="121">
        <v>0.18434343434343434</v>
      </c>
      <c r="T167" s="121">
        <v>0.1289983164983165</v>
      </c>
      <c r="U167" s="121">
        <v>0.08817340067340067</v>
      </c>
      <c r="V167" s="121">
        <v>0.05576599326599327</v>
      </c>
      <c r="W167" s="121">
        <v>0.027356902356902357</v>
      </c>
      <c r="X167" s="121">
        <v>0.009259259259259259</v>
      </c>
      <c r="Y167" s="128"/>
      <c r="Z167" s="187">
        <v>4752</v>
      </c>
      <c r="AA167" s="187">
        <v>1</v>
      </c>
      <c r="AB167" s="57">
        <v>63</v>
      </c>
      <c r="AC167" s="53"/>
      <c r="AD167" s="53">
        <v>58</v>
      </c>
      <c r="AE167" s="55">
        <f t="shared" si="137"/>
        <v>58</v>
      </c>
      <c r="AF167" s="53"/>
      <c r="AG167" s="53"/>
      <c r="AH167" s="55"/>
      <c r="AI167" s="86">
        <f t="shared" si="138"/>
        <v>58</v>
      </c>
      <c r="AJ167" s="101">
        <f t="shared" si="139"/>
        <v>0</v>
      </c>
      <c r="AK167" s="102">
        <f t="shared" si="140"/>
        <v>1</v>
      </c>
      <c r="AL167" s="67">
        <f t="shared" si="141"/>
        <v>1</v>
      </c>
      <c r="AM167" s="101">
        <f t="shared" si="142"/>
        <v>0</v>
      </c>
      <c r="AN167" s="102">
        <f t="shared" si="143"/>
        <v>0</v>
      </c>
      <c r="AO167" s="67">
        <f t="shared" si="144"/>
        <v>0</v>
      </c>
      <c r="AP167" s="62">
        <f t="shared" si="145"/>
        <v>1</v>
      </c>
      <c r="AQ167" s="62">
        <f t="shared" si="103"/>
        <v>0.9206349206349206</v>
      </c>
      <c r="AR167" s="67">
        <f t="shared" si="104"/>
        <v>0.15035799522673032</v>
      </c>
      <c r="AS167" s="67">
        <f t="shared" si="105"/>
        <v>0.13842482100238662</v>
      </c>
      <c r="AT167" s="62"/>
      <c r="AU167" s="54" t="s">
        <v>493</v>
      </c>
      <c r="AV167" s="54" t="s">
        <v>406</v>
      </c>
      <c r="AW167" s="55" t="s">
        <v>406</v>
      </c>
      <c r="AX167" s="54" t="s">
        <v>403</v>
      </c>
      <c r="AY167" s="54" t="s">
        <v>1512</v>
      </c>
      <c r="AZ167" s="54"/>
      <c r="BA167" s="55">
        <f t="shared" si="106"/>
        <v>0.6471299999999971</v>
      </c>
      <c r="BB167" s="55">
        <f t="shared" si="107"/>
        <v>5.647129999999997</v>
      </c>
      <c r="BC167" s="55">
        <f t="shared" si="108"/>
        <v>63.64713</v>
      </c>
      <c r="BD167" s="67">
        <f t="shared" si="109"/>
        <v>0.1519024582338902</v>
      </c>
      <c r="BE167" s="62">
        <f t="shared" si="110"/>
        <v>0.24017784905660378</v>
      </c>
      <c r="BF167" s="62">
        <f t="shared" si="111"/>
        <v>0.4895933076923077</v>
      </c>
      <c r="BG167" s="67">
        <f t="shared" si="112"/>
        <v>0.013393756313131312</v>
      </c>
      <c r="BH167" s="54">
        <v>97909121</v>
      </c>
      <c r="BI167" s="54">
        <f t="shared" si="113"/>
        <v>20634.16670179136</v>
      </c>
      <c r="BJ167" s="174">
        <f t="shared" si="114"/>
        <v>0.0008018273413874685</v>
      </c>
      <c r="BK167" s="55">
        <v>4745</v>
      </c>
      <c r="BL167" s="174">
        <f t="shared" si="115"/>
        <v>0.0007363293740176133</v>
      </c>
      <c r="BM167" s="55">
        <f t="shared" si="116"/>
        <v>108.89519957793894</v>
      </c>
      <c r="BN167" s="174">
        <f t="shared" si="117"/>
        <v>0.000699615781002652</v>
      </c>
      <c r="BO167" s="55">
        <f t="shared" si="118"/>
        <v>95.36982122563349</v>
      </c>
      <c r="BP167" s="174">
        <f t="shared" si="119"/>
        <v>0</v>
      </c>
      <c r="BQ167" s="55">
        <f t="shared" si="120"/>
        <v>0</v>
      </c>
      <c r="BR167" s="174">
        <f t="shared" si="121"/>
        <v>0</v>
      </c>
      <c r="BS167" s="55">
        <f t="shared" si="122"/>
        <v>0</v>
      </c>
      <c r="BT167" s="174">
        <f t="shared" si="123"/>
        <v>0.0016213345260391915</v>
      </c>
      <c r="BU167" s="55">
        <f t="shared" si="124"/>
        <v>221.01614642497432</v>
      </c>
      <c r="BV167" s="174">
        <f t="shared" si="125"/>
        <v>0.0007454342154304882</v>
      </c>
      <c r="BW167" s="174">
        <f t="shared" si="126"/>
        <v>0.0007335819361005674</v>
      </c>
      <c r="BX167" s="55">
        <f t="shared" si="127"/>
        <v>101.61567218965655</v>
      </c>
    </row>
    <row r="168" spans="1:76" ht="12">
      <c r="A168" s="11"/>
      <c r="B168" s="26" t="s">
        <v>840</v>
      </c>
      <c r="C168" s="34">
        <v>11025</v>
      </c>
      <c r="D168" s="49" t="s">
        <v>664</v>
      </c>
      <c r="E168" s="112">
        <v>451</v>
      </c>
      <c r="F168" s="113">
        <v>339</v>
      </c>
      <c r="G168" s="113">
        <v>274</v>
      </c>
      <c r="H168" s="113">
        <v>219</v>
      </c>
      <c r="I168" s="113">
        <v>121</v>
      </c>
      <c r="J168" s="114">
        <v>65</v>
      </c>
      <c r="K168" s="113"/>
      <c r="L168" s="112">
        <v>1469</v>
      </c>
      <c r="M168" s="113">
        <v>1018</v>
      </c>
      <c r="N168" s="113">
        <v>679</v>
      </c>
      <c r="O168" s="113">
        <v>405</v>
      </c>
      <c r="P168" s="113">
        <v>186</v>
      </c>
      <c r="Q168" s="114">
        <v>65</v>
      </c>
      <c r="R168" s="114"/>
      <c r="S168" s="121">
        <v>0.1665344065298719</v>
      </c>
      <c r="T168" s="121">
        <v>0.11540641650606508</v>
      </c>
      <c r="U168" s="121">
        <v>0.07697539961455617</v>
      </c>
      <c r="V168" s="121">
        <v>0.045913161773041604</v>
      </c>
      <c r="W168" s="121">
        <v>0.021086044666137626</v>
      </c>
      <c r="X168" s="121">
        <v>0.007368779049994331</v>
      </c>
      <c r="Y168" s="128"/>
      <c r="Z168" s="187">
        <v>8821</v>
      </c>
      <c r="AA168" s="187">
        <v>1</v>
      </c>
      <c r="AB168" s="58">
        <v>101</v>
      </c>
      <c r="AC168" s="53">
        <v>80</v>
      </c>
      <c r="AD168" s="53"/>
      <c r="AE168" s="55">
        <f t="shared" si="137"/>
        <v>80</v>
      </c>
      <c r="AF168" s="53"/>
      <c r="AG168" s="53"/>
      <c r="AH168" s="55"/>
      <c r="AI168" s="86">
        <f t="shared" si="138"/>
        <v>80</v>
      </c>
      <c r="AJ168" s="101">
        <f t="shared" si="139"/>
        <v>1</v>
      </c>
      <c r="AK168" s="102">
        <f t="shared" si="140"/>
        <v>0</v>
      </c>
      <c r="AL168" s="67">
        <f t="shared" si="141"/>
        <v>1</v>
      </c>
      <c r="AM168" s="101">
        <f t="shared" si="142"/>
        <v>0</v>
      </c>
      <c r="AN168" s="102">
        <f t="shared" si="143"/>
        <v>0</v>
      </c>
      <c r="AO168" s="67">
        <f t="shared" si="144"/>
        <v>0</v>
      </c>
      <c r="AP168" s="62">
        <f t="shared" si="145"/>
        <v>1</v>
      </c>
      <c r="AQ168" s="62">
        <f t="shared" si="103"/>
        <v>0.7920792079207921</v>
      </c>
      <c r="AR168" s="67">
        <f t="shared" si="104"/>
        <v>0.1487481590574374</v>
      </c>
      <c r="AS168" s="67">
        <f t="shared" si="105"/>
        <v>0.11782032400589101</v>
      </c>
      <c r="AT168" s="62"/>
      <c r="AU168" s="54" t="s">
        <v>1029</v>
      </c>
      <c r="AV168" s="54" t="s">
        <v>1029</v>
      </c>
      <c r="AW168" s="55" t="s">
        <v>1298</v>
      </c>
      <c r="AX168" s="54" t="s">
        <v>1314</v>
      </c>
      <c r="AY168" s="54" t="s">
        <v>1314</v>
      </c>
      <c r="AZ168" s="54"/>
      <c r="BA168" s="55">
        <f t="shared" si="106"/>
        <v>-2.822810000000004</v>
      </c>
      <c r="BB168" s="55">
        <f t="shared" si="107"/>
        <v>18.177189999999996</v>
      </c>
      <c r="BC168" s="55">
        <f t="shared" si="108"/>
        <v>98.17719</v>
      </c>
      <c r="BD168" s="67">
        <f t="shared" si="109"/>
        <v>0.14459085419734904</v>
      </c>
      <c r="BE168" s="62">
        <f t="shared" si="110"/>
        <v>0.2424128148148148</v>
      </c>
      <c r="BF168" s="62">
        <f t="shared" si="111"/>
        <v>0.5278343548387097</v>
      </c>
      <c r="BG168" s="67">
        <f t="shared" si="112"/>
        <v>0.01112993878245097</v>
      </c>
      <c r="BH168" s="54">
        <v>188374226</v>
      </c>
      <c r="BI168" s="54">
        <f t="shared" si="113"/>
        <v>21486.737310368426</v>
      </c>
      <c r="BJ168" s="174">
        <f t="shared" si="114"/>
        <v>0.0015426918685083706</v>
      </c>
      <c r="BK168" s="55">
        <v>8767</v>
      </c>
      <c r="BL168" s="174">
        <f t="shared" si="115"/>
        <v>0.0013604635662829115</v>
      </c>
      <c r="BM168" s="55">
        <f t="shared" si="116"/>
        <v>113.39457422761767</v>
      </c>
      <c r="BN168" s="174">
        <f t="shared" si="117"/>
        <v>0.0010791737421388169</v>
      </c>
      <c r="BO168" s="55">
        <f t="shared" si="118"/>
        <v>79.25037958872913</v>
      </c>
      <c r="BP168" s="174">
        <f t="shared" si="119"/>
        <v>0</v>
      </c>
      <c r="BQ168" s="55">
        <f t="shared" si="120"/>
        <v>0</v>
      </c>
      <c r="BR168" s="174">
        <f t="shared" si="121"/>
        <v>0.0032280192067142797</v>
      </c>
      <c r="BS168" s="55">
        <f t="shared" si="122"/>
        <v>237.05334689185568</v>
      </c>
      <c r="BT168" s="174">
        <f t="shared" si="123"/>
        <v>0</v>
      </c>
      <c r="BU168" s="55">
        <f t="shared" si="124"/>
        <v>0</v>
      </c>
      <c r="BV168" s="174">
        <f t="shared" si="125"/>
        <v>0.0010281851247317079</v>
      </c>
      <c r="BW168" s="174">
        <f t="shared" si="126"/>
        <v>0.0013617269062169834</v>
      </c>
      <c r="BX168" s="55">
        <f t="shared" si="127"/>
        <v>75.5059711339707</v>
      </c>
    </row>
    <row r="169" spans="1:76" ht="12">
      <c r="A169" s="11"/>
      <c r="B169" s="26" t="s">
        <v>841</v>
      </c>
      <c r="C169" s="34">
        <v>24133</v>
      </c>
      <c r="D169" s="49" t="s">
        <v>665</v>
      </c>
      <c r="E169" s="112">
        <v>441</v>
      </c>
      <c r="F169" s="113">
        <v>324</v>
      </c>
      <c r="G169" s="113">
        <v>271</v>
      </c>
      <c r="H169" s="113">
        <v>255</v>
      </c>
      <c r="I169" s="113">
        <v>138</v>
      </c>
      <c r="J169" s="114">
        <v>66</v>
      </c>
      <c r="K169" s="113"/>
      <c r="L169" s="112">
        <v>1495</v>
      </c>
      <c r="M169" s="113">
        <v>1054</v>
      </c>
      <c r="N169" s="113">
        <v>730</v>
      </c>
      <c r="O169" s="113">
        <v>459</v>
      </c>
      <c r="P169" s="113">
        <v>204</v>
      </c>
      <c r="Q169" s="114">
        <v>66</v>
      </c>
      <c r="R169" s="114"/>
      <c r="S169" s="121">
        <v>0.20798553144129103</v>
      </c>
      <c r="T169" s="121">
        <v>0.1466332776850306</v>
      </c>
      <c r="U169" s="121">
        <v>0.10155815247634947</v>
      </c>
      <c r="V169" s="121">
        <v>0.06385642737896494</v>
      </c>
      <c r="W169" s="121">
        <v>0.028380634390651086</v>
      </c>
      <c r="X169" s="121">
        <v>0.009181969949916527</v>
      </c>
      <c r="Y169" s="128"/>
      <c r="Z169" s="187">
        <v>7188</v>
      </c>
      <c r="AA169" s="187">
        <v>1</v>
      </c>
      <c r="AB169" s="57">
        <v>126</v>
      </c>
      <c r="AC169" s="53"/>
      <c r="AD169" s="53">
        <v>83</v>
      </c>
      <c r="AE169" s="55">
        <f t="shared" si="137"/>
        <v>83</v>
      </c>
      <c r="AF169" s="53"/>
      <c r="AG169" s="53"/>
      <c r="AH169" s="55"/>
      <c r="AI169" s="86">
        <f t="shared" si="138"/>
        <v>83</v>
      </c>
      <c r="AJ169" s="101">
        <f t="shared" si="139"/>
        <v>0</v>
      </c>
      <c r="AK169" s="102">
        <f t="shared" si="140"/>
        <v>1</v>
      </c>
      <c r="AL169" s="67">
        <f t="shared" si="141"/>
        <v>1</v>
      </c>
      <c r="AM169" s="101">
        <f t="shared" si="142"/>
        <v>0</v>
      </c>
      <c r="AN169" s="102">
        <f t="shared" si="143"/>
        <v>0</v>
      </c>
      <c r="AO169" s="67">
        <f t="shared" si="144"/>
        <v>0</v>
      </c>
      <c r="AP169" s="62">
        <f t="shared" si="145"/>
        <v>1</v>
      </c>
      <c r="AQ169" s="62">
        <f t="shared" si="103"/>
        <v>0.6587301587301587</v>
      </c>
      <c r="AR169" s="67">
        <f t="shared" si="104"/>
        <v>0.1726027397260274</v>
      </c>
      <c r="AS169" s="67">
        <f t="shared" si="105"/>
        <v>0.1136986301369863</v>
      </c>
      <c r="AT169" s="62"/>
      <c r="AU169" s="54" t="s">
        <v>417</v>
      </c>
      <c r="AV169" s="54" t="s">
        <v>420</v>
      </c>
      <c r="AW169" s="55" t="s">
        <v>420</v>
      </c>
      <c r="AX169" s="54" t="s">
        <v>420</v>
      </c>
      <c r="AY169" s="54" t="s">
        <v>1715</v>
      </c>
      <c r="AZ169" s="54"/>
      <c r="BA169" s="55">
        <f t="shared" si="106"/>
        <v>-19.258349999999993</v>
      </c>
      <c r="BB169" s="55">
        <f t="shared" si="107"/>
        <v>23.741650000000007</v>
      </c>
      <c r="BC169" s="55">
        <f t="shared" si="108"/>
        <v>106.74165</v>
      </c>
      <c r="BD169" s="67">
        <f t="shared" si="109"/>
        <v>0.14622143835616438</v>
      </c>
      <c r="BE169" s="62">
        <f t="shared" si="110"/>
        <v>0.23255261437908498</v>
      </c>
      <c r="BF169" s="62">
        <f t="shared" si="111"/>
        <v>0.5232433823529412</v>
      </c>
      <c r="BG169" s="67">
        <f t="shared" si="112"/>
        <v>0.014849979131886478</v>
      </c>
      <c r="BH169" s="54">
        <v>141075165</v>
      </c>
      <c r="BI169" s="54">
        <f t="shared" si="113"/>
        <v>19604.66439688716</v>
      </c>
      <c r="BJ169" s="174">
        <f t="shared" si="114"/>
        <v>0.001155335921029752</v>
      </c>
      <c r="BK169" s="55">
        <v>7196</v>
      </c>
      <c r="BL169" s="174">
        <f t="shared" si="115"/>
        <v>0.0011166756955596933</v>
      </c>
      <c r="BM169" s="55">
        <f t="shared" si="116"/>
        <v>103.46208175066276</v>
      </c>
      <c r="BN169" s="174">
        <f t="shared" si="117"/>
        <v>0.0011733151648827172</v>
      </c>
      <c r="BO169" s="55">
        <f t="shared" si="118"/>
        <v>105.73881007704404</v>
      </c>
      <c r="BP169" s="174">
        <f t="shared" si="119"/>
        <v>0</v>
      </c>
      <c r="BQ169" s="55">
        <f t="shared" si="120"/>
        <v>0</v>
      </c>
      <c r="BR169" s="174">
        <f t="shared" si="121"/>
        <v>0</v>
      </c>
      <c r="BS169" s="55">
        <f t="shared" si="122"/>
        <v>0</v>
      </c>
      <c r="BT169" s="174">
        <f t="shared" si="123"/>
        <v>0.002320185614849188</v>
      </c>
      <c r="BU169" s="55">
        <f t="shared" si="124"/>
        <v>209.09443039249487</v>
      </c>
      <c r="BV169" s="174">
        <f t="shared" si="125"/>
        <v>0.001066742066909147</v>
      </c>
      <c r="BW169" s="174">
        <f t="shared" si="126"/>
        <v>0.001109635302333939</v>
      </c>
      <c r="BX169" s="55">
        <f t="shared" si="127"/>
        <v>96.1344745129708</v>
      </c>
    </row>
    <row r="170" spans="1:76" ht="12">
      <c r="A170" s="11"/>
      <c r="B170" s="26" t="s">
        <v>843</v>
      </c>
      <c r="C170" s="34">
        <v>44034</v>
      </c>
      <c r="D170" s="49" t="s">
        <v>666</v>
      </c>
      <c r="E170" s="112">
        <v>1263</v>
      </c>
      <c r="F170" s="113">
        <v>896</v>
      </c>
      <c r="G170" s="113">
        <v>784</v>
      </c>
      <c r="H170" s="113">
        <v>644</v>
      </c>
      <c r="I170" s="113">
        <v>361</v>
      </c>
      <c r="J170" s="114">
        <v>199</v>
      </c>
      <c r="K170" s="113"/>
      <c r="L170" s="112">
        <v>4147</v>
      </c>
      <c r="M170" s="113">
        <v>2884</v>
      </c>
      <c r="N170" s="113">
        <v>1988</v>
      </c>
      <c r="O170" s="113">
        <v>1204</v>
      </c>
      <c r="P170" s="113">
        <v>560</v>
      </c>
      <c r="Q170" s="114">
        <v>199</v>
      </c>
      <c r="R170" s="114"/>
      <c r="S170" s="121">
        <v>0.18750282588054437</v>
      </c>
      <c r="T170" s="121">
        <v>0.13039743183976127</v>
      </c>
      <c r="U170" s="121">
        <v>0.0898856083555636</v>
      </c>
      <c r="V170" s="121">
        <v>0.054437762806890624</v>
      </c>
      <c r="W170" s="121">
        <v>0.02531988967762355</v>
      </c>
      <c r="X170" s="121">
        <v>0.008997603653298368</v>
      </c>
      <c r="Y170" s="128"/>
      <c r="Z170" s="187">
        <v>22117</v>
      </c>
      <c r="AA170" s="187">
        <v>2</v>
      </c>
      <c r="AB170" s="57">
        <v>350</v>
      </c>
      <c r="AC170" s="53">
        <v>80</v>
      </c>
      <c r="AD170" s="53">
        <v>246</v>
      </c>
      <c r="AE170" s="55">
        <f t="shared" si="137"/>
        <v>326</v>
      </c>
      <c r="AF170" s="53"/>
      <c r="AG170" s="53"/>
      <c r="AH170" s="55"/>
      <c r="AI170" s="86">
        <f t="shared" si="138"/>
        <v>326</v>
      </c>
      <c r="AJ170" s="101">
        <f t="shared" si="139"/>
        <v>0.24539877300613497</v>
      </c>
      <c r="AK170" s="102">
        <f t="shared" si="140"/>
        <v>0.754601226993865</v>
      </c>
      <c r="AL170" s="67">
        <f t="shared" si="141"/>
        <v>1</v>
      </c>
      <c r="AM170" s="101">
        <f t="shared" si="142"/>
        <v>0</v>
      </c>
      <c r="AN170" s="102">
        <f t="shared" si="143"/>
        <v>0</v>
      </c>
      <c r="AO170" s="67">
        <f t="shared" si="144"/>
        <v>0</v>
      </c>
      <c r="AP170" s="62">
        <f t="shared" si="145"/>
        <v>1</v>
      </c>
      <c r="AQ170" s="62">
        <f t="shared" si="103"/>
        <v>0.9314285714285714</v>
      </c>
      <c r="AR170" s="67">
        <f t="shared" si="104"/>
        <v>0.176056338028169</v>
      </c>
      <c r="AS170" s="67">
        <f t="shared" si="105"/>
        <v>0.16398390342052313</v>
      </c>
      <c r="AT170" s="62"/>
      <c r="AU170" s="54" t="s">
        <v>464</v>
      </c>
      <c r="AV170" s="54" t="s">
        <v>464</v>
      </c>
      <c r="AW170" s="55" t="s">
        <v>464</v>
      </c>
      <c r="AX170" s="54" t="s">
        <v>462</v>
      </c>
      <c r="AY170" s="54" t="s">
        <v>2074</v>
      </c>
      <c r="AZ170" s="54"/>
      <c r="BA170" s="55">
        <f t="shared" si="106"/>
        <v>-60.04382000000004</v>
      </c>
      <c r="BB170" s="55">
        <f t="shared" si="107"/>
        <v>-36.04382000000004</v>
      </c>
      <c r="BC170" s="55">
        <f t="shared" si="108"/>
        <v>289.95617999999996</v>
      </c>
      <c r="BD170" s="67">
        <f t="shared" si="109"/>
        <v>0.1458532092555332</v>
      </c>
      <c r="BE170" s="62">
        <f t="shared" si="110"/>
        <v>0.24082739202657805</v>
      </c>
      <c r="BF170" s="62">
        <f t="shared" si="111"/>
        <v>0.5177788928571427</v>
      </c>
      <c r="BG170" s="67">
        <f t="shared" si="112"/>
        <v>0.01311010444454492</v>
      </c>
      <c r="BH170" s="54">
        <v>459611305</v>
      </c>
      <c r="BI170" s="54">
        <f t="shared" si="113"/>
        <v>20822.33067548589</v>
      </c>
      <c r="BJ170" s="174">
        <f t="shared" si="114"/>
        <v>0.003763989575187534</v>
      </c>
      <c r="BK170" s="55">
        <v>22073</v>
      </c>
      <c r="BL170" s="174">
        <f t="shared" si="115"/>
        <v>0.0034252894146872027</v>
      </c>
      <c r="BM170" s="55">
        <f t="shared" si="116"/>
        <v>109.88822022010835</v>
      </c>
      <c r="BN170" s="174">
        <f t="shared" si="117"/>
        <v>0.0031872280702562004</v>
      </c>
      <c r="BO170" s="55">
        <f t="shared" si="118"/>
        <v>93.35008700283896</v>
      </c>
      <c r="BP170" s="174">
        <f t="shared" si="119"/>
        <v>0</v>
      </c>
      <c r="BQ170" s="55">
        <f t="shared" si="120"/>
        <v>0</v>
      </c>
      <c r="BR170" s="174">
        <f t="shared" si="121"/>
        <v>0.0032280192067142797</v>
      </c>
      <c r="BS170" s="55">
        <f t="shared" si="122"/>
        <v>94.54481045951344</v>
      </c>
      <c r="BT170" s="174">
        <f t="shared" si="123"/>
        <v>0.006876694713890364</v>
      </c>
      <c r="BU170" s="55">
        <f t="shared" si="124"/>
        <v>201.41013936979633</v>
      </c>
      <c r="BV170" s="174">
        <f t="shared" si="125"/>
        <v>0.00418985438328171</v>
      </c>
      <c r="BW170" s="174">
        <f t="shared" si="126"/>
        <v>0.0034142743435892783</v>
      </c>
      <c r="BX170" s="55">
        <f t="shared" si="127"/>
        <v>122.715809031242</v>
      </c>
    </row>
    <row r="171" spans="1:76" ht="12">
      <c r="A171" s="11"/>
      <c r="B171" s="26" t="s">
        <v>843</v>
      </c>
      <c r="C171" s="34">
        <v>46014</v>
      </c>
      <c r="D171" s="49" t="s">
        <v>667</v>
      </c>
      <c r="E171" s="112">
        <v>2221</v>
      </c>
      <c r="F171" s="113">
        <v>1615</v>
      </c>
      <c r="G171" s="113">
        <v>1405</v>
      </c>
      <c r="H171" s="113">
        <v>1080</v>
      </c>
      <c r="I171" s="113">
        <v>539</v>
      </c>
      <c r="J171" s="114">
        <v>259</v>
      </c>
      <c r="K171" s="113"/>
      <c r="L171" s="112">
        <v>7119</v>
      </c>
      <c r="M171" s="113">
        <v>4898</v>
      </c>
      <c r="N171" s="113">
        <v>3283</v>
      </c>
      <c r="O171" s="113">
        <v>1878</v>
      </c>
      <c r="P171" s="113">
        <v>798</v>
      </c>
      <c r="Q171" s="114">
        <v>259</v>
      </c>
      <c r="R171" s="114"/>
      <c r="S171" s="121">
        <v>0.17523260965883916</v>
      </c>
      <c r="T171" s="121">
        <v>0.12056318613695663</v>
      </c>
      <c r="U171" s="121">
        <v>0.08081031851523655</v>
      </c>
      <c r="V171" s="121">
        <v>0.04622655442327574</v>
      </c>
      <c r="W171" s="121">
        <v>0.019642593413085215</v>
      </c>
      <c r="X171" s="121">
        <v>0.006375227686703097</v>
      </c>
      <c r="Y171" s="128"/>
      <c r="Z171" s="187">
        <v>40626</v>
      </c>
      <c r="AA171" s="187">
        <v>2</v>
      </c>
      <c r="AB171" s="57">
        <v>501</v>
      </c>
      <c r="AC171" s="53">
        <v>276</v>
      </c>
      <c r="AD171" s="53">
        <v>96</v>
      </c>
      <c r="AE171" s="55">
        <f t="shared" si="137"/>
        <v>372</v>
      </c>
      <c r="AF171" s="53"/>
      <c r="AG171" s="53"/>
      <c r="AH171" s="55"/>
      <c r="AI171" s="86">
        <f t="shared" si="138"/>
        <v>372</v>
      </c>
      <c r="AJ171" s="101">
        <f t="shared" si="139"/>
        <v>0.7419354838709677</v>
      </c>
      <c r="AK171" s="102">
        <f t="shared" si="140"/>
        <v>0.25806451612903225</v>
      </c>
      <c r="AL171" s="67">
        <f t="shared" si="141"/>
        <v>1</v>
      </c>
      <c r="AM171" s="101">
        <f t="shared" si="142"/>
        <v>0</v>
      </c>
      <c r="AN171" s="102">
        <f t="shared" si="143"/>
        <v>0</v>
      </c>
      <c r="AO171" s="67">
        <f t="shared" si="144"/>
        <v>0</v>
      </c>
      <c r="AP171" s="62">
        <f t="shared" si="145"/>
        <v>1</v>
      </c>
      <c r="AQ171" s="62">
        <f t="shared" si="103"/>
        <v>0.7425149700598802</v>
      </c>
      <c r="AR171" s="67">
        <f t="shared" si="104"/>
        <v>0.15260432531221443</v>
      </c>
      <c r="AS171" s="67">
        <f t="shared" si="105"/>
        <v>0.11331099604020713</v>
      </c>
      <c r="AT171" s="62"/>
      <c r="AU171" s="54" t="s">
        <v>464</v>
      </c>
      <c r="AV171" s="54" t="s">
        <v>464</v>
      </c>
      <c r="AW171" s="55" t="s">
        <v>469</v>
      </c>
      <c r="AX171" s="54" t="s">
        <v>469</v>
      </c>
      <c r="AY171" s="54" t="s">
        <v>1172</v>
      </c>
      <c r="AZ171" s="54"/>
      <c r="BA171" s="55">
        <f t="shared" si="106"/>
        <v>-49.732530000000054</v>
      </c>
      <c r="BB171" s="55">
        <f t="shared" si="107"/>
        <v>79.26746999999995</v>
      </c>
      <c r="BC171" s="55">
        <f t="shared" si="108"/>
        <v>451.26746999999995</v>
      </c>
      <c r="BD171" s="67">
        <f t="shared" si="109"/>
        <v>0.1374558239415169</v>
      </c>
      <c r="BE171" s="62">
        <f t="shared" si="110"/>
        <v>0.24029151757188497</v>
      </c>
      <c r="BF171" s="62">
        <f t="shared" si="111"/>
        <v>0.5654980827067668</v>
      </c>
      <c r="BG171" s="67">
        <f t="shared" si="112"/>
        <v>0.011107848914488258</v>
      </c>
      <c r="BH171" s="54">
        <v>737565647</v>
      </c>
      <c r="BI171" s="54">
        <f t="shared" si="113"/>
        <v>18214.195856176222</v>
      </c>
      <c r="BJ171" s="174">
        <f t="shared" si="114"/>
        <v>0.006040298348023552</v>
      </c>
      <c r="BK171" s="55">
        <v>40494</v>
      </c>
      <c r="BL171" s="174">
        <f t="shared" si="115"/>
        <v>0.0062838612584761285</v>
      </c>
      <c r="BM171" s="55">
        <f t="shared" si="116"/>
        <v>96.12399286944725</v>
      </c>
      <c r="BN171" s="174">
        <f t="shared" si="117"/>
        <v>0.004960378315018144</v>
      </c>
      <c r="BO171" s="55">
        <f t="shared" si="118"/>
        <v>79.09308937758527</v>
      </c>
      <c r="BP171" s="174">
        <f t="shared" si="119"/>
        <v>0</v>
      </c>
      <c r="BQ171" s="55">
        <f t="shared" si="120"/>
        <v>0</v>
      </c>
      <c r="BR171" s="174">
        <f t="shared" si="121"/>
        <v>0.011136666263164266</v>
      </c>
      <c r="BS171" s="55">
        <f t="shared" si="122"/>
        <v>177.5738228380607</v>
      </c>
      <c r="BT171" s="174">
        <f t="shared" si="123"/>
        <v>0.002683588181030386</v>
      </c>
      <c r="BU171" s="55">
        <f t="shared" si="124"/>
        <v>42.7897362610923</v>
      </c>
      <c r="BV171" s="174">
        <f t="shared" si="125"/>
        <v>0.004781060830002442</v>
      </c>
      <c r="BW171" s="174">
        <f t="shared" si="126"/>
        <v>0.006271569809768866</v>
      </c>
      <c r="BX171" s="55">
        <f t="shared" si="127"/>
        <v>76.23387724322636</v>
      </c>
    </row>
    <row r="172" spans="1:76" ht="12">
      <c r="A172" s="11"/>
      <c r="B172" s="26" t="s">
        <v>844</v>
      </c>
      <c r="C172" s="34">
        <v>72020</v>
      </c>
      <c r="D172" s="49" t="s">
        <v>668</v>
      </c>
      <c r="E172" s="112">
        <v>2049</v>
      </c>
      <c r="F172" s="113">
        <v>1567</v>
      </c>
      <c r="G172" s="113">
        <v>1330</v>
      </c>
      <c r="H172" s="113">
        <v>922</v>
      </c>
      <c r="I172" s="113">
        <v>477</v>
      </c>
      <c r="J172" s="114">
        <v>182</v>
      </c>
      <c r="K172" s="113"/>
      <c r="L172" s="112">
        <v>6527</v>
      </c>
      <c r="M172" s="113">
        <v>4478</v>
      </c>
      <c r="N172" s="113">
        <v>2911</v>
      </c>
      <c r="O172" s="113">
        <v>1581</v>
      </c>
      <c r="P172" s="113">
        <v>659</v>
      </c>
      <c r="Q172" s="114">
        <v>182</v>
      </c>
      <c r="R172" s="114"/>
      <c r="S172" s="121">
        <v>0.19221368200960037</v>
      </c>
      <c r="T172" s="121">
        <v>0.1318726624849074</v>
      </c>
      <c r="U172" s="121">
        <v>0.08572606531790206</v>
      </c>
      <c r="V172" s="121">
        <v>0.04655888329357717</v>
      </c>
      <c r="W172" s="121">
        <v>0.019406896957917367</v>
      </c>
      <c r="X172" s="121">
        <v>0.005359719645433931</v>
      </c>
      <c r="Y172" s="128"/>
      <c r="Z172" s="187">
        <v>33957</v>
      </c>
      <c r="AA172" s="187">
        <v>2</v>
      </c>
      <c r="AB172" s="57">
        <v>456</v>
      </c>
      <c r="AC172" s="53">
        <v>197</v>
      </c>
      <c r="AD172" s="53">
        <v>75</v>
      </c>
      <c r="AE172" s="55">
        <f t="shared" si="137"/>
        <v>272</v>
      </c>
      <c r="AF172" s="53"/>
      <c r="AG172" s="53"/>
      <c r="AH172" s="55"/>
      <c r="AI172" s="86">
        <f t="shared" si="138"/>
        <v>272</v>
      </c>
      <c r="AJ172" s="101">
        <f t="shared" si="139"/>
        <v>0.7242647058823529</v>
      </c>
      <c r="AK172" s="102">
        <f t="shared" si="140"/>
        <v>0.2757352941176471</v>
      </c>
      <c r="AL172" s="67">
        <f t="shared" si="141"/>
        <v>1</v>
      </c>
      <c r="AM172" s="101">
        <f t="shared" si="142"/>
        <v>0</v>
      </c>
      <c r="AN172" s="102">
        <f t="shared" si="143"/>
        <v>0</v>
      </c>
      <c r="AO172" s="67">
        <f t="shared" si="144"/>
        <v>0</v>
      </c>
      <c r="AP172" s="62">
        <f t="shared" si="145"/>
        <v>1</v>
      </c>
      <c r="AQ172" s="62">
        <f t="shared" si="103"/>
        <v>0.5964912280701754</v>
      </c>
      <c r="AR172" s="67">
        <f t="shared" si="104"/>
        <v>0.15664720027481965</v>
      </c>
      <c r="AS172" s="67">
        <f t="shared" si="105"/>
        <v>0.0934386808656819</v>
      </c>
      <c r="AT172" s="62"/>
      <c r="AU172" s="54" t="s">
        <v>476</v>
      </c>
      <c r="AV172" s="54" t="s">
        <v>483</v>
      </c>
      <c r="AW172" s="55" t="s">
        <v>481</v>
      </c>
      <c r="AX172" s="54" t="s">
        <v>481</v>
      </c>
      <c r="AY172" s="54" t="s">
        <v>2120</v>
      </c>
      <c r="AZ172" s="54"/>
      <c r="BA172" s="55">
        <f t="shared" si="106"/>
        <v>-70.75635</v>
      </c>
      <c r="BB172" s="55">
        <f t="shared" si="107"/>
        <v>113.24365</v>
      </c>
      <c r="BC172" s="55">
        <f t="shared" si="108"/>
        <v>385.24365</v>
      </c>
      <c r="BD172" s="67">
        <f t="shared" si="109"/>
        <v>0.13234065613191343</v>
      </c>
      <c r="BE172" s="62">
        <f t="shared" si="110"/>
        <v>0.24367087286527514</v>
      </c>
      <c r="BF172" s="62">
        <f t="shared" si="111"/>
        <v>0.5845882397572079</v>
      </c>
      <c r="BG172" s="67">
        <f t="shared" si="112"/>
        <v>0.011345043731778425</v>
      </c>
      <c r="BH172" s="54">
        <v>590589083</v>
      </c>
      <c r="BI172" s="54">
        <f t="shared" si="113"/>
        <v>17446.20947063689</v>
      </c>
      <c r="BJ172" s="174">
        <f t="shared" si="114"/>
        <v>0.004836632884022653</v>
      </c>
      <c r="BK172" s="55">
        <v>33852</v>
      </c>
      <c r="BL172" s="174">
        <f t="shared" si="115"/>
        <v>0.005253155314909219</v>
      </c>
      <c r="BM172" s="55">
        <f t="shared" si="116"/>
        <v>92.07100483580955</v>
      </c>
      <c r="BN172" s="174">
        <f t="shared" si="117"/>
        <v>0.004234637713767492</v>
      </c>
      <c r="BO172" s="55">
        <f t="shared" si="118"/>
        <v>80.78202762550848</v>
      </c>
      <c r="BP172" s="174">
        <f t="shared" si="119"/>
        <v>0</v>
      </c>
      <c r="BQ172" s="55">
        <f t="shared" si="120"/>
        <v>0</v>
      </c>
      <c r="BR172" s="174">
        <f t="shared" si="121"/>
        <v>0.007948997296533915</v>
      </c>
      <c r="BS172" s="55">
        <f t="shared" si="122"/>
        <v>151.6389742423553</v>
      </c>
      <c r="BT172" s="174">
        <f t="shared" si="123"/>
        <v>0.0020965532664299893</v>
      </c>
      <c r="BU172" s="55">
        <f t="shared" si="124"/>
        <v>39.99487921634199</v>
      </c>
      <c r="BV172" s="174">
        <f t="shared" si="125"/>
        <v>0.003495829424087807</v>
      </c>
      <c r="BW172" s="174">
        <f t="shared" si="126"/>
        <v>0.005242054251718638</v>
      </c>
      <c r="BX172" s="55">
        <f t="shared" si="127"/>
        <v>66.68815804303588</v>
      </c>
    </row>
    <row r="173" spans="1:76" ht="12">
      <c r="A173" s="11"/>
      <c r="B173" s="26" t="s">
        <v>841</v>
      </c>
      <c r="C173" s="34">
        <v>23045</v>
      </c>
      <c r="D173" s="49" t="s">
        <v>669</v>
      </c>
      <c r="E173" s="112">
        <v>1066</v>
      </c>
      <c r="F173" s="113">
        <v>821</v>
      </c>
      <c r="G173" s="113">
        <v>736</v>
      </c>
      <c r="H173" s="113">
        <v>552</v>
      </c>
      <c r="I173" s="113">
        <v>322</v>
      </c>
      <c r="J173" s="114">
        <v>137</v>
      </c>
      <c r="K173" s="113"/>
      <c r="L173" s="112">
        <v>3634</v>
      </c>
      <c r="M173" s="113">
        <v>2568</v>
      </c>
      <c r="N173" s="113">
        <v>1747</v>
      </c>
      <c r="O173" s="113">
        <v>1011</v>
      </c>
      <c r="P173" s="113">
        <v>459</v>
      </c>
      <c r="Q173" s="114">
        <v>137</v>
      </c>
      <c r="R173" s="114"/>
      <c r="S173" s="121">
        <v>0.1988617708219328</v>
      </c>
      <c r="T173" s="121">
        <v>0.14052752544598884</v>
      </c>
      <c r="U173" s="121">
        <v>0.09560030644631717</v>
      </c>
      <c r="V173" s="121">
        <v>0.055324504760862425</v>
      </c>
      <c r="W173" s="121">
        <v>0.02511765349677137</v>
      </c>
      <c r="X173" s="121">
        <v>0.007496990259384918</v>
      </c>
      <c r="Y173" s="128"/>
      <c r="Z173" s="187">
        <v>18274</v>
      </c>
      <c r="AA173" s="187">
        <v>1</v>
      </c>
      <c r="AB173" s="57">
        <v>263</v>
      </c>
      <c r="AC173" s="53">
        <v>110</v>
      </c>
      <c r="AD173" s="53"/>
      <c r="AE173" s="55">
        <f t="shared" si="137"/>
        <v>110</v>
      </c>
      <c r="AF173" s="53"/>
      <c r="AG173" s="53">
        <v>123</v>
      </c>
      <c r="AH173" s="55">
        <f>SUM(AF173:AG173)</f>
        <v>123</v>
      </c>
      <c r="AI173" s="86">
        <f t="shared" si="138"/>
        <v>233</v>
      </c>
      <c r="AJ173" s="101">
        <f t="shared" si="139"/>
        <v>0.4721030042918455</v>
      </c>
      <c r="AK173" s="102">
        <f t="shared" si="140"/>
        <v>0</v>
      </c>
      <c r="AL173" s="67">
        <f t="shared" si="141"/>
        <v>0.4721030042918455</v>
      </c>
      <c r="AM173" s="101">
        <f t="shared" si="142"/>
        <v>0</v>
      </c>
      <c r="AN173" s="102">
        <f t="shared" si="143"/>
        <v>0.5278969957081545</v>
      </c>
      <c r="AO173" s="67">
        <f t="shared" si="144"/>
        <v>0.5278969957081545</v>
      </c>
      <c r="AP173" s="62">
        <f t="shared" si="145"/>
        <v>1</v>
      </c>
      <c r="AQ173" s="62">
        <f t="shared" si="103"/>
        <v>0.8859315589353612</v>
      </c>
      <c r="AR173" s="67">
        <f t="shared" si="104"/>
        <v>0.1505437893531769</v>
      </c>
      <c r="AS173" s="67">
        <f t="shared" si="105"/>
        <v>0.1333714939896966</v>
      </c>
      <c r="AT173" s="62"/>
      <c r="AU173" s="54" t="s">
        <v>493</v>
      </c>
      <c r="AV173" s="54" t="s">
        <v>410</v>
      </c>
      <c r="AW173" s="55" t="s">
        <v>410</v>
      </c>
      <c r="AX173" s="54" t="s">
        <v>405</v>
      </c>
      <c r="AY173" s="54" t="s">
        <v>1459</v>
      </c>
      <c r="AZ173" s="54"/>
      <c r="BA173" s="55">
        <f t="shared" si="106"/>
        <v>-19.62485000000001</v>
      </c>
      <c r="BB173" s="55">
        <f t="shared" si="107"/>
        <v>10.37514999999999</v>
      </c>
      <c r="BC173" s="55">
        <f t="shared" si="108"/>
        <v>243.37515</v>
      </c>
      <c r="BD173" s="67">
        <f t="shared" si="109"/>
        <v>0.13931033199771037</v>
      </c>
      <c r="BE173" s="62">
        <f t="shared" si="110"/>
        <v>0.24072715133531156</v>
      </c>
      <c r="BF173" s="62">
        <f t="shared" si="111"/>
        <v>0.5302290849673202</v>
      </c>
      <c r="BG173" s="67">
        <f t="shared" si="112"/>
        <v>0.013318110430119295</v>
      </c>
      <c r="BH173" s="54">
        <v>385890627</v>
      </c>
      <c r="BI173" s="54">
        <f t="shared" si="113"/>
        <v>21164.40668019525</v>
      </c>
      <c r="BJ173" s="174">
        <f t="shared" si="114"/>
        <v>0.0031602536347328995</v>
      </c>
      <c r="BK173" s="55">
        <v>18233</v>
      </c>
      <c r="BL173" s="174">
        <f t="shared" si="115"/>
        <v>0.002829397992932169</v>
      </c>
      <c r="BM173" s="55">
        <f t="shared" si="116"/>
        <v>111.69349955811121</v>
      </c>
      <c r="BN173" s="174">
        <f t="shared" si="117"/>
        <v>0.002675204610858142</v>
      </c>
      <c r="BO173" s="55">
        <f t="shared" si="118"/>
        <v>94.83118709114214</v>
      </c>
      <c r="BP173" s="174">
        <f t="shared" si="119"/>
        <v>0.007130021448031998</v>
      </c>
      <c r="BQ173" s="55">
        <f t="shared" si="120"/>
        <v>252.74642364095143</v>
      </c>
      <c r="BR173" s="174">
        <f t="shared" si="121"/>
        <v>0.004438526409232135</v>
      </c>
      <c r="BS173" s="55">
        <f t="shared" si="122"/>
        <v>157.3377702081075</v>
      </c>
      <c r="BT173" s="174">
        <f t="shared" si="123"/>
        <v>0</v>
      </c>
      <c r="BU173" s="55">
        <f t="shared" si="124"/>
        <v>0</v>
      </c>
      <c r="BV173" s="174">
        <f t="shared" si="125"/>
        <v>0.0029945891757810995</v>
      </c>
      <c r="BW173" s="174">
        <f t="shared" si="126"/>
        <v>0.0028210177399624935</v>
      </c>
      <c r="BX173" s="55">
        <f t="shared" si="127"/>
        <v>106.15279490659685</v>
      </c>
    </row>
    <row r="174" spans="1:76" ht="12">
      <c r="A174" s="11"/>
      <c r="B174" s="26" t="s">
        <v>842</v>
      </c>
      <c r="C174" s="34">
        <v>32030</v>
      </c>
      <c r="D174" s="49" t="s">
        <v>670</v>
      </c>
      <c r="E174" s="112">
        <v>159</v>
      </c>
      <c r="F174" s="113">
        <v>123</v>
      </c>
      <c r="G174" s="113">
        <v>141</v>
      </c>
      <c r="H174" s="113">
        <v>120</v>
      </c>
      <c r="I174" s="113">
        <v>80</v>
      </c>
      <c r="J174" s="114">
        <v>53</v>
      </c>
      <c r="K174" s="113"/>
      <c r="L174" s="112">
        <v>676</v>
      </c>
      <c r="M174" s="113">
        <v>517</v>
      </c>
      <c r="N174" s="113">
        <v>394</v>
      </c>
      <c r="O174" s="113">
        <v>253</v>
      </c>
      <c r="P174" s="113">
        <v>133</v>
      </c>
      <c r="Q174" s="114">
        <v>53</v>
      </c>
      <c r="R174" s="114"/>
      <c r="S174" s="121">
        <v>0.20628623741226731</v>
      </c>
      <c r="T174" s="121">
        <v>0.15776624961855357</v>
      </c>
      <c r="U174" s="121">
        <v>0.12023191943851083</v>
      </c>
      <c r="V174" s="121">
        <v>0.07720476045163259</v>
      </c>
      <c r="W174" s="121">
        <v>0.04058590173939579</v>
      </c>
      <c r="X174" s="121">
        <v>0.016173329264571254</v>
      </c>
      <c r="Y174" s="128"/>
      <c r="Z174" s="187">
        <v>3277</v>
      </c>
      <c r="AA174" s="187">
        <v>1</v>
      </c>
      <c r="AB174" s="57">
        <v>65</v>
      </c>
      <c r="AC174" s="53"/>
      <c r="AD174" s="53">
        <v>107</v>
      </c>
      <c r="AE174" s="55">
        <f t="shared" si="137"/>
        <v>107</v>
      </c>
      <c r="AF174" s="53"/>
      <c r="AG174" s="53"/>
      <c r="AH174" s="55"/>
      <c r="AI174" s="86">
        <f t="shared" si="138"/>
        <v>107</v>
      </c>
      <c r="AJ174" s="101">
        <f t="shared" si="139"/>
        <v>0</v>
      </c>
      <c r="AK174" s="102">
        <f t="shared" si="140"/>
        <v>1</v>
      </c>
      <c r="AL174" s="67">
        <f t="shared" si="141"/>
        <v>1</v>
      </c>
      <c r="AM174" s="101">
        <f t="shared" si="142"/>
        <v>0</v>
      </c>
      <c r="AN174" s="102">
        <f t="shared" si="143"/>
        <v>0</v>
      </c>
      <c r="AO174" s="67">
        <f t="shared" si="144"/>
        <v>0</v>
      </c>
      <c r="AP174" s="62">
        <f t="shared" si="145"/>
        <v>1</v>
      </c>
      <c r="AQ174" s="62">
        <f t="shared" si="103"/>
        <v>1.646153846153846</v>
      </c>
      <c r="AR174" s="67">
        <f t="shared" si="104"/>
        <v>0.1649746192893401</v>
      </c>
      <c r="AS174" s="67">
        <f t="shared" si="105"/>
        <v>0.2715736040609137</v>
      </c>
      <c r="AT174" s="62"/>
      <c r="AU174" s="54" t="s">
        <v>446</v>
      </c>
      <c r="AV174" s="54" t="s">
        <v>428</v>
      </c>
      <c r="AW174" s="55" t="s">
        <v>428</v>
      </c>
      <c r="AX174" s="54" t="s">
        <v>428</v>
      </c>
      <c r="AY174" s="54" t="s">
        <v>198</v>
      </c>
      <c r="AZ174" s="54"/>
      <c r="BA174" s="55">
        <f t="shared" si="106"/>
        <v>-4.043659999999996</v>
      </c>
      <c r="BB174" s="55">
        <f t="shared" si="107"/>
        <v>-46.043659999999996</v>
      </c>
      <c r="BC174" s="55">
        <f t="shared" si="108"/>
        <v>60.956340000000004</v>
      </c>
      <c r="BD174" s="67">
        <f t="shared" si="109"/>
        <v>0.15471152284263961</v>
      </c>
      <c r="BE174" s="62">
        <f t="shared" si="110"/>
        <v>0.24093415019762848</v>
      </c>
      <c r="BF174" s="62">
        <f t="shared" si="111"/>
        <v>0.4583183458646617</v>
      </c>
      <c r="BG174" s="67">
        <f t="shared" si="112"/>
        <v>0.018601263350625574</v>
      </c>
      <c r="BH174" s="54">
        <v>53292495</v>
      </c>
      <c r="BI174" s="54">
        <f t="shared" si="113"/>
        <v>16237.810786106033</v>
      </c>
      <c r="BJ174" s="174">
        <f t="shared" si="114"/>
        <v>0.0004364392116415278</v>
      </c>
      <c r="BK174" s="55">
        <v>3282</v>
      </c>
      <c r="BL174" s="174">
        <f t="shared" si="115"/>
        <v>0.0005093009495312553</v>
      </c>
      <c r="BM174" s="55">
        <f t="shared" si="116"/>
        <v>85.69377536861316</v>
      </c>
      <c r="BN174" s="174">
        <f t="shared" si="117"/>
        <v>0.0006700383413386149</v>
      </c>
      <c r="BO174" s="55">
        <f t="shared" si="118"/>
        <v>132.4497115555888</v>
      </c>
      <c r="BP174" s="174">
        <f t="shared" si="119"/>
        <v>0</v>
      </c>
      <c r="BQ174" s="55">
        <f t="shared" si="120"/>
        <v>0</v>
      </c>
      <c r="BR174" s="174">
        <f t="shared" si="121"/>
        <v>0</v>
      </c>
      <c r="BS174" s="55">
        <f t="shared" si="122"/>
        <v>0</v>
      </c>
      <c r="BT174" s="174">
        <f t="shared" si="123"/>
        <v>0.0029910826601067843</v>
      </c>
      <c r="BU174" s="55">
        <f t="shared" si="124"/>
        <v>591.2617400051989</v>
      </c>
      <c r="BV174" s="174">
        <f t="shared" si="125"/>
        <v>0.0013751976043286595</v>
      </c>
      <c r="BW174" s="174">
        <f t="shared" si="126"/>
        <v>0.0005058813140996547</v>
      </c>
      <c r="BX174" s="55">
        <f t="shared" si="127"/>
        <v>271.8419451361187</v>
      </c>
    </row>
    <row r="175" spans="1:76" ht="12">
      <c r="A175" s="11"/>
      <c r="B175" s="26" t="s">
        <v>843</v>
      </c>
      <c r="C175" s="34">
        <v>44036</v>
      </c>
      <c r="D175" s="49" t="s">
        <v>671</v>
      </c>
      <c r="E175" s="112">
        <v>742</v>
      </c>
      <c r="F175" s="113">
        <v>547</v>
      </c>
      <c r="G175" s="113">
        <v>437</v>
      </c>
      <c r="H175" s="113">
        <v>318</v>
      </c>
      <c r="I175" s="113">
        <v>192</v>
      </c>
      <c r="J175" s="114">
        <v>66</v>
      </c>
      <c r="K175" s="113"/>
      <c r="L175" s="112">
        <v>2302</v>
      </c>
      <c r="M175" s="113">
        <v>1560</v>
      </c>
      <c r="N175" s="113">
        <v>1013</v>
      </c>
      <c r="O175" s="113">
        <v>576</v>
      </c>
      <c r="P175" s="113">
        <v>258</v>
      </c>
      <c r="Q175" s="114">
        <v>66</v>
      </c>
      <c r="R175" s="114"/>
      <c r="S175" s="121">
        <v>0.24262225969645868</v>
      </c>
      <c r="T175" s="121">
        <v>0.16441821247892074</v>
      </c>
      <c r="U175" s="121">
        <v>0.10676644182124789</v>
      </c>
      <c r="V175" s="121">
        <v>0.06070826306913996</v>
      </c>
      <c r="W175" s="121">
        <v>0.027192242833052275</v>
      </c>
      <c r="X175" s="121">
        <v>0.006956155143338955</v>
      </c>
      <c r="Y175" s="128"/>
      <c r="Z175" s="187">
        <v>9488</v>
      </c>
      <c r="AA175" s="187">
        <v>1</v>
      </c>
      <c r="AB175" s="57">
        <v>178</v>
      </c>
      <c r="AC175" s="53"/>
      <c r="AD175" s="53">
        <v>19</v>
      </c>
      <c r="AE175" s="55">
        <f t="shared" si="137"/>
        <v>19</v>
      </c>
      <c r="AF175" s="53">
        <v>95</v>
      </c>
      <c r="AG175" s="53"/>
      <c r="AH175" s="55">
        <f>SUM(AF175:AG175)</f>
        <v>95</v>
      </c>
      <c r="AI175" s="86">
        <f t="shared" si="138"/>
        <v>114</v>
      </c>
      <c r="AJ175" s="101">
        <f t="shared" si="139"/>
        <v>0</v>
      </c>
      <c r="AK175" s="102">
        <f t="shared" si="140"/>
        <v>0.16666666666666666</v>
      </c>
      <c r="AL175" s="67">
        <f t="shared" si="141"/>
        <v>0.16666666666666666</v>
      </c>
      <c r="AM175" s="101">
        <f t="shared" si="142"/>
        <v>0.8333333333333334</v>
      </c>
      <c r="AN175" s="102">
        <f t="shared" si="143"/>
        <v>0</v>
      </c>
      <c r="AO175" s="67">
        <f t="shared" si="144"/>
        <v>0.8333333333333334</v>
      </c>
      <c r="AP175" s="62">
        <f t="shared" si="145"/>
        <v>1</v>
      </c>
      <c r="AQ175" s="62">
        <f t="shared" si="103"/>
        <v>0.6404494382022472</v>
      </c>
      <c r="AR175" s="67">
        <f t="shared" si="104"/>
        <v>0.175715695952616</v>
      </c>
      <c r="AS175" s="67">
        <f t="shared" si="105"/>
        <v>0.1125370187561698</v>
      </c>
      <c r="AT175" s="62"/>
      <c r="AU175" s="54" t="s">
        <v>464</v>
      </c>
      <c r="AV175" s="54" t="s">
        <v>464</v>
      </c>
      <c r="AW175" s="55" t="s">
        <v>458</v>
      </c>
      <c r="AX175" s="54" t="s">
        <v>463</v>
      </c>
      <c r="AY175" s="54" t="s">
        <v>1055</v>
      </c>
      <c r="AZ175" s="54"/>
      <c r="BA175" s="55">
        <f t="shared" si="106"/>
        <v>-37.90093000000002</v>
      </c>
      <c r="BB175" s="55">
        <f t="shared" si="107"/>
        <v>26.099069999999983</v>
      </c>
      <c r="BC175" s="55">
        <f t="shared" si="108"/>
        <v>140.09906999999998</v>
      </c>
      <c r="BD175" s="67">
        <f t="shared" si="109"/>
        <v>0.1383011549851925</v>
      </c>
      <c r="BE175" s="62">
        <f t="shared" si="110"/>
        <v>0.2432275520833333</v>
      </c>
      <c r="BF175" s="62">
        <f t="shared" si="111"/>
        <v>0.5430196511627906</v>
      </c>
      <c r="BG175" s="67">
        <f t="shared" si="112"/>
        <v>0.014765922217537942</v>
      </c>
      <c r="BH175" s="54">
        <v>198872024</v>
      </c>
      <c r="BI175" s="54">
        <f t="shared" si="113"/>
        <v>20918.483643631007</v>
      </c>
      <c r="BJ175" s="174">
        <f t="shared" si="114"/>
        <v>0.0016286636490206547</v>
      </c>
      <c r="BK175" s="55">
        <v>9507</v>
      </c>
      <c r="BL175" s="174">
        <f t="shared" si="115"/>
        <v>0.0014752968090169544</v>
      </c>
      <c r="BM175" s="55">
        <f t="shared" si="116"/>
        <v>110.3956599828813</v>
      </c>
      <c r="BN175" s="174">
        <f t="shared" si="117"/>
        <v>0.0015399833468656826</v>
      </c>
      <c r="BO175" s="55">
        <f t="shared" si="118"/>
        <v>105.1402854580513</v>
      </c>
      <c r="BP175" s="174">
        <f t="shared" si="119"/>
        <v>0.0055069271346588605</v>
      </c>
      <c r="BQ175" s="55">
        <f t="shared" si="120"/>
        <v>375.97802087480716</v>
      </c>
      <c r="BR175" s="174">
        <f t="shared" si="121"/>
        <v>0</v>
      </c>
      <c r="BS175" s="55">
        <f t="shared" si="122"/>
        <v>0</v>
      </c>
      <c r="BT175" s="174">
        <f t="shared" si="123"/>
        <v>0.0005311268274955973</v>
      </c>
      <c r="BU175" s="55">
        <f t="shared" si="124"/>
        <v>36.2619676186582</v>
      </c>
      <c r="BV175" s="174">
        <f t="shared" si="125"/>
        <v>0.0014651638027426838</v>
      </c>
      <c r="BW175" s="174">
        <f t="shared" si="126"/>
        <v>0.0014646938993523114</v>
      </c>
      <c r="BX175" s="55">
        <f t="shared" si="127"/>
        <v>100.03208202004392</v>
      </c>
    </row>
    <row r="176" spans="1:76" ht="12">
      <c r="A176" s="11"/>
      <c r="B176" s="26" t="s">
        <v>841</v>
      </c>
      <c r="C176" s="34">
        <v>24066</v>
      </c>
      <c r="D176" s="49" t="s">
        <v>672</v>
      </c>
      <c r="E176" s="112">
        <v>979</v>
      </c>
      <c r="F176" s="113">
        <v>762</v>
      </c>
      <c r="G176" s="113">
        <v>586</v>
      </c>
      <c r="H176" s="113">
        <v>410</v>
      </c>
      <c r="I176" s="113">
        <v>270</v>
      </c>
      <c r="J176" s="114">
        <v>129</v>
      </c>
      <c r="K176" s="113"/>
      <c r="L176" s="112">
        <v>3136</v>
      </c>
      <c r="M176" s="113">
        <v>2157</v>
      </c>
      <c r="N176" s="113">
        <v>1395</v>
      </c>
      <c r="O176" s="113">
        <v>809</v>
      </c>
      <c r="P176" s="113">
        <v>399</v>
      </c>
      <c r="Q176" s="114">
        <v>129</v>
      </c>
      <c r="R176" s="114"/>
      <c r="S176" s="121">
        <v>0.22075179501619036</v>
      </c>
      <c r="T176" s="121">
        <v>0.15183725186540897</v>
      </c>
      <c r="U176" s="121">
        <v>0.09819794453048009</v>
      </c>
      <c r="V176" s="121">
        <v>0.05694776854850064</v>
      </c>
      <c r="W176" s="121">
        <v>0.028086723919470646</v>
      </c>
      <c r="X176" s="121">
        <v>0.009080670139377727</v>
      </c>
      <c r="Y176" s="128"/>
      <c r="Z176" s="187">
        <v>14206</v>
      </c>
      <c r="AA176" s="187">
        <v>1</v>
      </c>
      <c r="AB176" s="57">
        <v>208</v>
      </c>
      <c r="AC176" s="53"/>
      <c r="AD176" s="53">
        <v>177</v>
      </c>
      <c r="AE176" s="55">
        <f t="shared" si="137"/>
        <v>177</v>
      </c>
      <c r="AF176" s="53"/>
      <c r="AG176" s="53"/>
      <c r="AH176" s="55"/>
      <c r="AI176" s="86">
        <f t="shared" si="138"/>
        <v>177</v>
      </c>
      <c r="AJ176" s="101">
        <f t="shared" si="139"/>
        <v>0</v>
      </c>
      <c r="AK176" s="102">
        <f t="shared" si="140"/>
        <v>1</v>
      </c>
      <c r="AL176" s="67">
        <f t="shared" si="141"/>
        <v>1</v>
      </c>
      <c r="AM176" s="101">
        <f t="shared" si="142"/>
        <v>0</v>
      </c>
      <c r="AN176" s="102">
        <f t="shared" si="143"/>
        <v>0</v>
      </c>
      <c r="AO176" s="67">
        <f t="shared" si="144"/>
        <v>0</v>
      </c>
      <c r="AP176" s="62">
        <f t="shared" si="145"/>
        <v>1</v>
      </c>
      <c r="AQ176" s="62">
        <f t="shared" si="103"/>
        <v>0.8509615384615384</v>
      </c>
      <c r="AR176" s="67">
        <f t="shared" si="104"/>
        <v>0.14910394265232976</v>
      </c>
      <c r="AS176" s="67">
        <f t="shared" si="105"/>
        <v>0.12688172043010754</v>
      </c>
      <c r="AT176" s="62"/>
      <c r="AU176" s="54" t="s">
        <v>417</v>
      </c>
      <c r="AV176" s="54" t="s">
        <v>417</v>
      </c>
      <c r="AW176" s="55" t="s">
        <v>417</v>
      </c>
      <c r="AX176" s="54" t="s">
        <v>418</v>
      </c>
      <c r="AY176" s="54" t="s">
        <v>181</v>
      </c>
      <c r="AZ176" s="54"/>
      <c r="BA176" s="55">
        <f t="shared" si="106"/>
        <v>-5.478790000000004</v>
      </c>
      <c r="BB176" s="55">
        <f t="shared" si="107"/>
        <v>25.521209999999996</v>
      </c>
      <c r="BC176" s="55">
        <f t="shared" si="108"/>
        <v>202.52121</v>
      </c>
      <c r="BD176" s="67">
        <f t="shared" si="109"/>
        <v>0.14517649462365592</v>
      </c>
      <c r="BE176" s="62">
        <f t="shared" si="110"/>
        <v>0.2503352410383189</v>
      </c>
      <c r="BF176" s="62">
        <f t="shared" si="111"/>
        <v>0.5075719548872181</v>
      </c>
      <c r="BG176" s="67">
        <f t="shared" si="112"/>
        <v>0.014256033366183302</v>
      </c>
      <c r="BH176" s="54">
        <v>342050323</v>
      </c>
      <c r="BI176" s="54">
        <f t="shared" si="113"/>
        <v>24066.018644902553</v>
      </c>
      <c r="BJ176" s="174">
        <f t="shared" si="114"/>
        <v>0.002801223198723384</v>
      </c>
      <c r="BK176" s="55">
        <v>14213</v>
      </c>
      <c r="BL176" s="174">
        <f t="shared" si="115"/>
        <v>0.0022055741607823684</v>
      </c>
      <c r="BM176" s="55">
        <f t="shared" si="116"/>
        <v>127.00652957095421</v>
      </c>
      <c r="BN176" s="174">
        <f t="shared" si="117"/>
        <v>0.0022261339121457968</v>
      </c>
      <c r="BO176" s="55">
        <f t="shared" si="118"/>
        <v>101.5096379039398</v>
      </c>
      <c r="BP176" s="174">
        <f t="shared" si="119"/>
        <v>0</v>
      </c>
      <c r="BQ176" s="55">
        <f t="shared" si="120"/>
        <v>0</v>
      </c>
      <c r="BR176" s="174">
        <f t="shared" si="121"/>
        <v>0</v>
      </c>
      <c r="BS176" s="55">
        <f t="shared" si="122"/>
        <v>0</v>
      </c>
      <c r="BT176" s="174">
        <f t="shared" si="123"/>
        <v>0.004947865708774774</v>
      </c>
      <c r="BU176" s="55">
        <f t="shared" si="124"/>
        <v>225.61807883826597</v>
      </c>
      <c r="BV176" s="174">
        <f t="shared" si="125"/>
        <v>0.002274859588468904</v>
      </c>
      <c r="BW176" s="174">
        <f t="shared" si="126"/>
        <v>0.002193027143149129</v>
      </c>
      <c r="BX176" s="55">
        <f t="shared" si="127"/>
        <v>103.73148346911319</v>
      </c>
    </row>
    <row r="177" spans="1:76" ht="12">
      <c r="A177" s="11"/>
      <c r="B177" s="26" t="s">
        <v>844</v>
      </c>
      <c r="C177" s="34">
        <v>71037</v>
      </c>
      <c r="D177" s="49" t="s">
        <v>673</v>
      </c>
      <c r="E177" s="112">
        <v>877</v>
      </c>
      <c r="F177" s="113">
        <v>573</v>
      </c>
      <c r="G177" s="113">
        <v>563</v>
      </c>
      <c r="H177" s="113">
        <v>470</v>
      </c>
      <c r="I177" s="113">
        <v>256</v>
      </c>
      <c r="J177" s="114">
        <v>130</v>
      </c>
      <c r="K177" s="113"/>
      <c r="L177" s="112">
        <v>2869</v>
      </c>
      <c r="M177" s="113">
        <v>1992</v>
      </c>
      <c r="N177" s="113">
        <v>1419</v>
      </c>
      <c r="O177" s="113">
        <v>856</v>
      </c>
      <c r="P177" s="113">
        <v>386</v>
      </c>
      <c r="Q177" s="114">
        <v>130</v>
      </c>
      <c r="R177" s="114"/>
      <c r="S177" s="121">
        <v>0.19646647949051566</v>
      </c>
      <c r="T177" s="121">
        <v>0.13641032664520988</v>
      </c>
      <c r="U177" s="121">
        <v>0.0971718140108197</v>
      </c>
      <c r="V177" s="121">
        <v>0.058618092172841196</v>
      </c>
      <c r="W177" s="121">
        <v>0.026432924741491476</v>
      </c>
      <c r="X177" s="121">
        <v>0.008902280353352051</v>
      </c>
      <c r="Y177" s="128"/>
      <c r="Z177" s="187">
        <v>14603</v>
      </c>
      <c r="AA177" s="187">
        <v>1</v>
      </c>
      <c r="AB177" s="57">
        <v>217</v>
      </c>
      <c r="AC177" s="53">
        <v>80</v>
      </c>
      <c r="AD177" s="53"/>
      <c r="AE177" s="55">
        <f t="shared" si="137"/>
        <v>80</v>
      </c>
      <c r="AF177" s="53"/>
      <c r="AG177" s="53"/>
      <c r="AH177" s="55"/>
      <c r="AI177" s="86">
        <f t="shared" si="138"/>
        <v>80</v>
      </c>
      <c r="AJ177" s="101">
        <f t="shared" si="139"/>
        <v>1</v>
      </c>
      <c r="AK177" s="102">
        <f t="shared" si="140"/>
        <v>0</v>
      </c>
      <c r="AL177" s="67">
        <f t="shared" si="141"/>
        <v>1</v>
      </c>
      <c r="AM177" s="101">
        <f t="shared" si="142"/>
        <v>0</v>
      </c>
      <c r="AN177" s="102">
        <f t="shared" si="143"/>
        <v>0</v>
      </c>
      <c r="AO177" s="67">
        <f t="shared" si="144"/>
        <v>0</v>
      </c>
      <c r="AP177" s="62">
        <f t="shared" si="145"/>
        <v>1</v>
      </c>
      <c r="AQ177" s="62">
        <f t="shared" si="103"/>
        <v>0.3686635944700461</v>
      </c>
      <c r="AR177" s="67">
        <f t="shared" si="104"/>
        <v>0.1529245947850599</v>
      </c>
      <c r="AS177" s="67">
        <f t="shared" si="105"/>
        <v>0.05637773079633545</v>
      </c>
      <c r="AT177" s="62"/>
      <c r="AU177" s="54" t="s">
        <v>476</v>
      </c>
      <c r="AV177" s="54" t="s">
        <v>476</v>
      </c>
      <c r="AW177" s="55" t="s">
        <v>476</v>
      </c>
      <c r="AX177" s="54" t="s">
        <v>477</v>
      </c>
      <c r="AY177" s="54" t="s">
        <v>495</v>
      </c>
      <c r="AZ177" s="54"/>
      <c r="BA177" s="55">
        <f t="shared" si="106"/>
        <v>-13.986700000000042</v>
      </c>
      <c r="BB177" s="55">
        <f t="shared" si="107"/>
        <v>123.01329999999996</v>
      </c>
      <c r="BC177" s="55">
        <f t="shared" si="108"/>
        <v>203.01329999999996</v>
      </c>
      <c r="BD177" s="67">
        <f t="shared" si="109"/>
        <v>0.14306786469344607</v>
      </c>
      <c r="BE177" s="62">
        <f t="shared" si="110"/>
        <v>0.23716507009345789</v>
      </c>
      <c r="BF177" s="62">
        <f t="shared" si="111"/>
        <v>0.5259411917098444</v>
      </c>
      <c r="BG177" s="67">
        <f t="shared" si="112"/>
        <v>0.013902163938916658</v>
      </c>
      <c r="BH177" s="54">
        <v>281617240</v>
      </c>
      <c r="BI177" s="54">
        <f t="shared" si="113"/>
        <v>19327.24178162103</v>
      </c>
      <c r="BJ177" s="174">
        <f t="shared" si="114"/>
        <v>0.002306306098265111</v>
      </c>
      <c r="BK177" s="55">
        <v>14571</v>
      </c>
      <c r="BL177" s="174">
        <f t="shared" si="115"/>
        <v>0.0022611286214564053</v>
      </c>
      <c r="BM177" s="55">
        <f t="shared" si="116"/>
        <v>101.9980056145416</v>
      </c>
      <c r="BN177" s="174">
        <f t="shared" si="117"/>
        <v>0.0022315430158975852</v>
      </c>
      <c r="BO177" s="55">
        <f t="shared" si="118"/>
        <v>98.98992175959351</v>
      </c>
      <c r="BP177" s="174">
        <f t="shared" si="119"/>
        <v>0</v>
      </c>
      <c r="BQ177" s="55">
        <f t="shared" si="120"/>
        <v>0</v>
      </c>
      <c r="BR177" s="174">
        <f t="shared" si="121"/>
        <v>0.0032280192067142797</v>
      </c>
      <c r="BS177" s="55">
        <f t="shared" si="122"/>
        <v>143.19301328035735</v>
      </c>
      <c r="BT177" s="174">
        <f t="shared" si="123"/>
        <v>0</v>
      </c>
      <c r="BU177" s="55">
        <f t="shared" si="124"/>
        <v>0</v>
      </c>
      <c r="BV177" s="174">
        <f t="shared" si="125"/>
        <v>0.0010281851247317079</v>
      </c>
      <c r="BW177" s="174">
        <f t="shared" si="126"/>
        <v>0.002254313344460561</v>
      </c>
      <c r="BX177" s="55">
        <f t="shared" si="127"/>
        <v>45.60968098149391</v>
      </c>
    </row>
    <row r="178" spans="1:76" ht="12">
      <c r="A178" s="11"/>
      <c r="B178" s="26" t="s">
        <v>843</v>
      </c>
      <c r="C178" s="34">
        <v>45064</v>
      </c>
      <c r="D178" s="49" t="s">
        <v>674</v>
      </c>
      <c r="E178" s="112">
        <v>333</v>
      </c>
      <c r="F178" s="113">
        <v>275</v>
      </c>
      <c r="G178" s="113">
        <v>282</v>
      </c>
      <c r="H178" s="113">
        <v>249</v>
      </c>
      <c r="I178" s="113">
        <v>183</v>
      </c>
      <c r="J178" s="114">
        <v>114</v>
      </c>
      <c r="K178" s="113"/>
      <c r="L178" s="112">
        <v>1436</v>
      </c>
      <c r="M178" s="113">
        <v>1103</v>
      </c>
      <c r="N178" s="113">
        <v>828</v>
      </c>
      <c r="O178" s="113">
        <v>546</v>
      </c>
      <c r="P178" s="113">
        <v>297</v>
      </c>
      <c r="Q178" s="114">
        <v>114</v>
      </c>
      <c r="R178" s="114"/>
      <c r="S178" s="121">
        <v>0.22862601496576979</v>
      </c>
      <c r="T178" s="121">
        <v>0.17560897946186912</v>
      </c>
      <c r="U178" s="121">
        <v>0.13182614233402323</v>
      </c>
      <c r="V178" s="121">
        <v>0.08692883298837764</v>
      </c>
      <c r="W178" s="121">
        <v>0.047285464098073555</v>
      </c>
      <c r="X178" s="121">
        <v>0.018149976118452475</v>
      </c>
      <c r="Y178" s="128"/>
      <c r="Z178" s="187">
        <v>6281</v>
      </c>
      <c r="AA178" s="187">
        <v>1</v>
      </c>
      <c r="AB178" s="57">
        <v>166</v>
      </c>
      <c r="AC178" s="53">
        <v>40</v>
      </c>
      <c r="AD178" s="53">
        <v>255</v>
      </c>
      <c r="AE178" s="55">
        <f t="shared" si="137"/>
        <v>295</v>
      </c>
      <c r="AF178" s="53"/>
      <c r="AG178" s="53"/>
      <c r="AH178" s="55"/>
      <c r="AI178" s="86">
        <f t="shared" si="138"/>
        <v>295</v>
      </c>
      <c r="AJ178" s="101">
        <f t="shared" si="139"/>
        <v>0.13559322033898305</v>
      </c>
      <c r="AK178" s="102">
        <f t="shared" si="140"/>
        <v>0.864406779661017</v>
      </c>
      <c r="AL178" s="67">
        <f t="shared" si="141"/>
        <v>1</v>
      </c>
      <c r="AM178" s="101">
        <f t="shared" si="142"/>
        <v>0</v>
      </c>
      <c r="AN178" s="102">
        <f t="shared" si="143"/>
        <v>0</v>
      </c>
      <c r="AO178" s="67">
        <f t="shared" si="144"/>
        <v>0</v>
      </c>
      <c r="AP178" s="62">
        <f t="shared" si="145"/>
        <v>1</v>
      </c>
      <c r="AQ178" s="62">
        <f t="shared" si="103"/>
        <v>1.7771084337349397</v>
      </c>
      <c r="AR178" s="67">
        <f t="shared" si="104"/>
        <v>0.20048309178743962</v>
      </c>
      <c r="AS178" s="67">
        <f t="shared" si="105"/>
        <v>0.35628019323671495</v>
      </c>
      <c r="AT178" s="62"/>
      <c r="AU178" s="54" t="s">
        <v>464</v>
      </c>
      <c r="AV178" s="54" t="s">
        <v>466</v>
      </c>
      <c r="AW178" s="55" t="s">
        <v>466</v>
      </c>
      <c r="AX178" s="54" t="s">
        <v>466</v>
      </c>
      <c r="AY178" s="54" t="s">
        <v>1182</v>
      </c>
      <c r="AZ178" s="54"/>
      <c r="BA178" s="55">
        <f t="shared" si="106"/>
        <v>-34.27692999999999</v>
      </c>
      <c r="BB178" s="55">
        <f t="shared" si="107"/>
        <v>-163.27693</v>
      </c>
      <c r="BC178" s="55">
        <f t="shared" si="108"/>
        <v>131.72307</v>
      </c>
      <c r="BD178" s="67">
        <f t="shared" si="109"/>
        <v>0.15908583333333334</v>
      </c>
      <c r="BE178" s="62">
        <f t="shared" si="110"/>
        <v>0.24125104395604396</v>
      </c>
      <c r="BF178" s="62">
        <f t="shared" si="111"/>
        <v>0.44351202020202024</v>
      </c>
      <c r="BG178" s="67">
        <f t="shared" si="112"/>
        <v>0.0209716717083267</v>
      </c>
      <c r="BH178" s="54">
        <v>126698191</v>
      </c>
      <c r="BI178" s="54">
        <f t="shared" si="113"/>
        <v>19980.79025390317</v>
      </c>
      <c r="BJ178" s="174">
        <f t="shared" si="114"/>
        <v>0.0010375956050931322</v>
      </c>
      <c r="BK178" s="55">
        <v>6341</v>
      </c>
      <c r="BL178" s="174">
        <f t="shared" si="115"/>
        <v>0.000983996746184549</v>
      </c>
      <c r="BM178" s="55">
        <f t="shared" si="116"/>
        <v>105.447056518877</v>
      </c>
      <c r="BN178" s="174">
        <f t="shared" si="117"/>
        <v>0.001447913495771404</v>
      </c>
      <c r="BO178" s="55">
        <f t="shared" si="118"/>
        <v>149.3281298290397</v>
      </c>
      <c r="BP178" s="174">
        <f t="shared" si="119"/>
        <v>0</v>
      </c>
      <c r="BQ178" s="55">
        <f t="shared" si="120"/>
        <v>0</v>
      </c>
      <c r="BR178" s="174">
        <f t="shared" si="121"/>
        <v>0.0016140096033571399</v>
      </c>
      <c r="BS178" s="55">
        <f t="shared" si="122"/>
        <v>166.458173295101</v>
      </c>
      <c r="BT178" s="174">
        <f t="shared" si="123"/>
        <v>0.007128281105861963</v>
      </c>
      <c r="BU178" s="55">
        <f t="shared" si="124"/>
        <v>735.1633157248375</v>
      </c>
      <c r="BV178" s="174">
        <f t="shared" si="125"/>
        <v>0.003791432647448173</v>
      </c>
      <c r="BW178" s="174">
        <f t="shared" si="126"/>
        <v>0.0009696187164662593</v>
      </c>
      <c r="BX178" s="55">
        <f t="shared" si="127"/>
        <v>391.0230467978087</v>
      </c>
    </row>
    <row r="179" spans="1:76" ht="12">
      <c r="A179" s="11"/>
      <c r="B179" s="26" t="s">
        <v>844</v>
      </c>
      <c r="C179" s="34">
        <v>72021</v>
      </c>
      <c r="D179" s="49" t="s">
        <v>675</v>
      </c>
      <c r="E179" s="112">
        <v>1428</v>
      </c>
      <c r="F179" s="113">
        <v>1089</v>
      </c>
      <c r="G179" s="113">
        <v>1057</v>
      </c>
      <c r="H179" s="113">
        <v>746</v>
      </c>
      <c r="I179" s="113">
        <v>370</v>
      </c>
      <c r="J179" s="114">
        <v>138</v>
      </c>
      <c r="K179" s="113"/>
      <c r="L179" s="112">
        <v>4828</v>
      </c>
      <c r="M179" s="113">
        <v>3400</v>
      </c>
      <c r="N179" s="113">
        <v>2311</v>
      </c>
      <c r="O179" s="113">
        <v>1254</v>
      </c>
      <c r="P179" s="113">
        <v>508</v>
      </c>
      <c r="Q179" s="114">
        <v>138</v>
      </c>
      <c r="R179" s="114"/>
      <c r="S179" s="121">
        <v>0.192098038435523</v>
      </c>
      <c r="T179" s="121">
        <v>0.13528030875741057</v>
      </c>
      <c r="U179" s="121">
        <v>0.09195082162893407</v>
      </c>
      <c r="V179" s="121">
        <v>0.04989456093582143</v>
      </c>
      <c r="W179" s="121">
        <v>0.020212469661401344</v>
      </c>
      <c r="X179" s="121">
        <v>0.005490789002506664</v>
      </c>
      <c r="Y179" s="128"/>
      <c r="Z179" s="187">
        <v>25133</v>
      </c>
      <c r="AA179" s="187">
        <v>2</v>
      </c>
      <c r="AB179" s="57">
        <v>351</v>
      </c>
      <c r="AC179" s="53">
        <v>120</v>
      </c>
      <c r="AD179" s="53">
        <v>85</v>
      </c>
      <c r="AE179" s="55">
        <f t="shared" si="137"/>
        <v>205</v>
      </c>
      <c r="AF179" s="53"/>
      <c r="AG179" s="53"/>
      <c r="AH179" s="55"/>
      <c r="AI179" s="86">
        <f t="shared" si="138"/>
        <v>205</v>
      </c>
      <c r="AJ179" s="101">
        <f t="shared" si="139"/>
        <v>0.5853658536585366</v>
      </c>
      <c r="AK179" s="102">
        <f t="shared" si="140"/>
        <v>0.4146341463414634</v>
      </c>
      <c r="AL179" s="67">
        <f t="shared" si="141"/>
        <v>1</v>
      </c>
      <c r="AM179" s="101">
        <f t="shared" si="142"/>
        <v>0</v>
      </c>
      <c r="AN179" s="102">
        <f t="shared" si="143"/>
        <v>0</v>
      </c>
      <c r="AO179" s="67">
        <f t="shared" si="144"/>
        <v>0</v>
      </c>
      <c r="AP179" s="62">
        <f t="shared" si="145"/>
        <v>1</v>
      </c>
      <c r="AQ179" s="62">
        <f t="shared" si="103"/>
        <v>0.584045584045584</v>
      </c>
      <c r="AR179" s="67">
        <f t="shared" si="104"/>
        <v>0.1518823020337516</v>
      </c>
      <c r="AS179" s="67">
        <f t="shared" si="105"/>
        <v>0.08870618779749026</v>
      </c>
      <c r="AT179" s="62"/>
      <c r="AU179" s="54" t="s">
        <v>475</v>
      </c>
      <c r="AV179" s="54" t="s">
        <v>482</v>
      </c>
      <c r="AW179" s="55" t="s">
        <v>482</v>
      </c>
      <c r="AX179" s="54" t="s">
        <v>482</v>
      </c>
      <c r="AY179" s="54" t="s">
        <v>179</v>
      </c>
      <c r="AZ179" s="54"/>
      <c r="BA179" s="55">
        <f t="shared" si="106"/>
        <v>-51.31718999999998</v>
      </c>
      <c r="BB179" s="55">
        <f t="shared" si="107"/>
        <v>94.68281000000002</v>
      </c>
      <c r="BC179" s="55">
        <f t="shared" si="108"/>
        <v>299.68281</v>
      </c>
      <c r="BD179" s="67">
        <f t="shared" si="109"/>
        <v>0.12967668109043703</v>
      </c>
      <c r="BE179" s="62">
        <f t="shared" si="110"/>
        <v>0.2389815071770335</v>
      </c>
      <c r="BF179" s="62">
        <f t="shared" si="111"/>
        <v>0.5899267913385827</v>
      </c>
      <c r="BG179" s="67">
        <f t="shared" si="112"/>
        <v>0.011923877372378945</v>
      </c>
      <c r="BH179" s="54">
        <v>441771580</v>
      </c>
      <c r="BI179" s="54">
        <f t="shared" si="113"/>
        <v>17589.949432609996</v>
      </c>
      <c r="BJ179" s="174">
        <f t="shared" si="114"/>
        <v>0.003617891038894541</v>
      </c>
      <c r="BK179" s="55">
        <v>25115</v>
      </c>
      <c r="BL179" s="174">
        <f t="shared" si="115"/>
        <v>0.0038973471503587686</v>
      </c>
      <c r="BM179" s="55">
        <f t="shared" si="116"/>
        <v>92.82958123351925</v>
      </c>
      <c r="BN179" s="174">
        <f t="shared" si="117"/>
        <v>0.0032941441848394325</v>
      </c>
      <c r="BO179" s="55">
        <f t="shared" si="118"/>
        <v>84.9035943863829</v>
      </c>
      <c r="BP179" s="174">
        <f t="shared" si="119"/>
        <v>0</v>
      </c>
      <c r="BQ179" s="55">
        <f t="shared" si="120"/>
        <v>0</v>
      </c>
      <c r="BR179" s="174">
        <f t="shared" si="121"/>
        <v>0.00484202881007142</v>
      </c>
      <c r="BS179" s="55">
        <f t="shared" si="122"/>
        <v>124.79892409977273</v>
      </c>
      <c r="BT179" s="174">
        <f t="shared" si="123"/>
        <v>0.0023760937019539877</v>
      </c>
      <c r="BU179" s="55">
        <f t="shared" si="124"/>
        <v>61.24167145542653</v>
      </c>
      <c r="BV179" s="174">
        <f t="shared" si="125"/>
        <v>0.0026347243821250015</v>
      </c>
      <c r="BW179" s="174">
        <f t="shared" si="126"/>
        <v>0.0038798642255925</v>
      </c>
      <c r="BX179" s="55">
        <f t="shared" si="127"/>
        <v>67.9076439001586</v>
      </c>
    </row>
    <row r="180" spans="1:76" ht="12">
      <c r="A180" s="11"/>
      <c r="B180" s="26" t="s">
        <v>844</v>
      </c>
      <c r="C180" s="34">
        <v>73107</v>
      </c>
      <c r="D180" s="49" t="s">
        <v>676</v>
      </c>
      <c r="E180" s="112">
        <v>2037</v>
      </c>
      <c r="F180" s="113">
        <v>1497</v>
      </c>
      <c r="G180" s="113">
        <v>1310</v>
      </c>
      <c r="H180" s="113">
        <v>949</v>
      </c>
      <c r="I180" s="113">
        <v>510</v>
      </c>
      <c r="J180" s="114">
        <v>198</v>
      </c>
      <c r="K180" s="113"/>
      <c r="L180" s="112">
        <v>6501</v>
      </c>
      <c r="M180" s="113">
        <v>4464</v>
      </c>
      <c r="N180" s="113">
        <v>2967</v>
      </c>
      <c r="O180" s="113">
        <v>1657</v>
      </c>
      <c r="P180" s="113">
        <v>708</v>
      </c>
      <c r="Q180" s="114">
        <v>198</v>
      </c>
      <c r="R180" s="114"/>
      <c r="S180" s="121">
        <v>0.17245861629881154</v>
      </c>
      <c r="T180" s="121">
        <v>0.11842105263157894</v>
      </c>
      <c r="U180" s="121">
        <v>0.07870861629881154</v>
      </c>
      <c r="V180" s="121">
        <v>0.04395691850594227</v>
      </c>
      <c r="W180" s="121">
        <v>0.018781833616298812</v>
      </c>
      <c r="X180" s="121">
        <v>0.005252546689303905</v>
      </c>
      <c r="Y180" s="128"/>
      <c r="Z180" s="187">
        <v>37696</v>
      </c>
      <c r="AA180" s="187">
        <v>2</v>
      </c>
      <c r="AB180" s="57">
        <v>445</v>
      </c>
      <c r="AC180" s="53">
        <v>120</v>
      </c>
      <c r="AD180" s="53"/>
      <c r="AE180" s="55">
        <f t="shared" si="137"/>
        <v>120</v>
      </c>
      <c r="AF180" s="53">
        <v>120</v>
      </c>
      <c r="AG180" s="53"/>
      <c r="AH180" s="55">
        <f>SUM(AF180:AG180)</f>
        <v>120</v>
      </c>
      <c r="AI180" s="86">
        <f t="shared" si="138"/>
        <v>240</v>
      </c>
      <c r="AJ180" s="101">
        <f t="shared" si="139"/>
        <v>0.5</v>
      </c>
      <c r="AK180" s="102">
        <f t="shared" si="140"/>
        <v>0</v>
      </c>
      <c r="AL180" s="67">
        <f t="shared" si="141"/>
        <v>0.5</v>
      </c>
      <c r="AM180" s="101">
        <f t="shared" si="142"/>
        <v>0.5</v>
      </c>
      <c r="AN180" s="102">
        <f t="shared" si="143"/>
        <v>0</v>
      </c>
      <c r="AO180" s="67">
        <f t="shared" si="144"/>
        <v>0.5</v>
      </c>
      <c r="AP180" s="62">
        <f t="shared" si="145"/>
        <v>1</v>
      </c>
      <c r="AQ180" s="62">
        <f t="shared" si="103"/>
        <v>0.5393258426966292</v>
      </c>
      <c r="AR180" s="67">
        <f t="shared" si="104"/>
        <v>0.14998314796090326</v>
      </c>
      <c r="AS180" s="67">
        <f t="shared" si="105"/>
        <v>0.08088978766430738</v>
      </c>
      <c r="AT180" s="62"/>
      <c r="AU180" s="54" t="s">
        <v>475</v>
      </c>
      <c r="AV180" s="54" t="s">
        <v>487</v>
      </c>
      <c r="AW180" s="55" t="s">
        <v>487</v>
      </c>
      <c r="AX180" s="54" t="s">
        <v>487</v>
      </c>
      <c r="AY180" s="54" t="s">
        <v>2117</v>
      </c>
      <c r="AZ180" s="54"/>
      <c r="BA180" s="55">
        <f t="shared" si="106"/>
        <v>-44.75283999999999</v>
      </c>
      <c r="BB180" s="55">
        <f t="shared" si="107"/>
        <v>160.24716</v>
      </c>
      <c r="BC180" s="55">
        <f t="shared" si="108"/>
        <v>400.24716</v>
      </c>
      <c r="BD180" s="67">
        <f t="shared" si="109"/>
        <v>0.1348996157735086</v>
      </c>
      <c r="BE180" s="62">
        <f t="shared" si="110"/>
        <v>0.24154928183464092</v>
      </c>
      <c r="BF180" s="62">
        <f t="shared" si="111"/>
        <v>0.5653208474576271</v>
      </c>
      <c r="BG180" s="67">
        <f t="shared" si="112"/>
        <v>0.010617762096774194</v>
      </c>
      <c r="BH180" s="54">
        <v>598396781</v>
      </c>
      <c r="BI180" s="54">
        <f t="shared" si="113"/>
        <v>15910.999521391157</v>
      </c>
      <c r="BJ180" s="174">
        <f t="shared" si="114"/>
        <v>0.004900574074238183</v>
      </c>
      <c r="BK180" s="55">
        <v>37609</v>
      </c>
      <c r="BL180" s="174">
        <f t="shared" si="115"/>
        <v>0.00583616679187111</v>
      </c>
      <c r="BM180" s="55">
        <f t="shared" si="116"/>
        <v>83.9690545010457</v>
      </c>
      <c r="BN180" s="174">
        <f t="shared" si="117"/>
        <v>0.0043995578345401186</v>
      </c>
      <c r="BO180" s="55">
        <f t="shared" si="118"/>
        <v>75.60344158217137</v>
      </c>
      <c r="BP180" s="174">
        <f t="shared" si="119"/>
        <v>0.0069561184858848765</v>
      </c>
      <c r="BQ180" s="55">
        <f t="shared" si="120"/>
        <v>119.53621644826771</v>
      </c>
      <c r="BR180" s="174">
        <f t="shared" si="121"/>
        <v>0.00484202881007142</v>
      </c>
      <c r="BS180" s="55">
        <f t="shared" si="122"/>
        <v>83.20700762414019</v>
      </c>
      <c r="BT180" s="174">
        <f t="shared" si="123"/>
        <v>0</v>
      </c>
      <c r="BU180" s="55">
        <f t="shared" si="124"/>
        <v>0</v>
      </c>
      <c r="BV180" s="174">
        <f t="shared" si="125"/>
        <v>0.0030845553741951238</v>
      </c>
      <c r="BW180" s="174">
        <f t="shared" si="126"/>
        <v>0.00581925603182807</v>
      </c>
      <c r="BX180" s="55">
        <f t="shared" si="127"/>
        <v>53.00600896960598</v>
      </c>
    </row>
    <row r="181" spans="1:76" ht="12">
      <c r="A181" s="11"/>
      <c r="B181" s="26" t="s">
        <v>841</v>
      </c>
      <c r="C181" s="34">
        <v>23047</v>
      </c>
      <c r="D181" s="49" t="s">
        <v>677</v>
      </c>
      <c r="E181" s="112">
        <v>581</v>
      </c>
      <c r="F181" s="113">
        <v>460</v>
      </c>
      <c r="G181" s="113">
        <v>408</v>
      </c>
      <c r="H181" s="113">
        <v>411</v>
      </c>
      <c r="I181" s="113">
        <v>259</v>
      </c>
      <c r="J181" s="114">
        <v>100</v>
      </c>
      <c r="K181" s="113"/>
      <c r="L181" s="112">
        <v>2219</v>
      </c>
      <c r="M181" s="113">
        <v>1638</v>
      </c>
      <c r="N181" s="113">
        <v>1178</v>
      </c>
      <c r="O181" s="113">
        <v>770</v>
      </c>
      <c r="P181" s="113">
        <v>359</v>
      </c>
      <c r="Q181" s="114">
        <v>100</v>
      </c>
      <c r="R181" s="114"/>
      <c r="S181" s="121">
        <v>0.15029802221620156</v>
      </c>
      <c r="T181" s="121">
        <v>0.11094554321322135</v>
      </c>
      <c r="U181" s="121">
        <v>0.07978867515578435</v>
      </c>
      <c r="V181" s="121">
        <v>0.05215388783527499</v>
      </c>
      <c r="W181" s="121">
        <v>0.024315903549173665</v>
      </c>
      <c r="X181" s="121">
        <v>0.00677323218639935</v>
      </c>
      <c r="Y181" s="128"/>
      <c r="Z181" s="187">
        <v>14764</v>
      </c>
      <c r="AA181" s="187">
        <v>1</v>
      </c>
      <c r="AB181" s="57">
        <v>174</v>
      </c>
      <c r="AC181" s="53">
        <v>82</v>
      </c>
      <c r="AD181" s="53">
        <v>66</v>
      </c>
      <c r="AE181" s="55">
        <f t="shared" si="137"/>
        <v>148</v>
      </c>
      <c r="AF181" s="53"/>
      <c r="AG181" s="53"/>
      <c r="AH181" s="55"/>
      <c r="AI181" s="86">
        <f t="shared" si="138"/>
        <v>148</v>
      </c>
      <c r="AJ181" s="101">
        <f t="shared" si="139"/>
        <v>0.5540540540540541</v>
      </c>
      <c r="AK181" s="102">
        <f t="shared" si="140"/>
        <v>0.44594594594594594</v>
      </c>
      <c r="AL181" s="67">
        <f t="shared" si="141"/>
        <v>1</v>
      </c>
      <c r="AM181" s="101">
        <f t="shared" si="142"/>
        <v>0</v>
      </c>
      <c r="AN181" s="102">
        <f t="shared" si="143"/>
        <v>0</v>
      </c>
      <c r="AO181" s="67">
        <f t="shared" si="144"/>
        <v>0</v>
      </c>
      <c r="AP181" s="62">
        <f t="shared" si="145"/>
        <v>1</v>
      </c>
      <c r="AQ181" s="62">
        <f t="shared" si="103"/>
        <v>0.8505747126436781</v>
      </c>
      <c r="AR181" s="67">
        <f t="shared" si="104"/>
        <v>0.14770797962648557</v>
      </c>
      <c r="AS181" s="67">
        <f t="shared" si="105"/>
        <v>0.12563667232597622</v>
      </c>
      <c r="AT181" s="62"/>
      <c r="AU181" s="54" t="s">
        <v>493</v>
      </c>
      <c r="AV181" s="54" t="s">
        <v>410</v>
      </c>
      <c r="AW181" s="55" t="s">
        <v>410</v>
      </c>
      <c r="AX181" s="54" t="s">
        <v>410</v>
      </c>
      <c r="AY181" s="54" t="s">
        <v>240</v>
      </c>
      <c r="AZ181" s="54"/>
      <c r="BA181" s="55">
        <f t="shared" si="106"/>
        <v>1.4981400000000065</v>
      </c>
      <c r="BB181" s="55">
        <f t="shared" si="107"/>
        <v>27.498140000000006</v>
      </c>
      <c r="BC181" s="55">
        <f t="shared" si="108"/>
        <v>175.49814</v>
      </c>
      <c r="BD181" s="67">
        <f t="shared" si="109"/>
        <v>0.1489797453310696</v>
      </c>
      <c r="BE181" s="62">
        <f t="shared" si="110"/>
        <v>0.22791966233766234</v>
      </c>
      <c r="BF181" s="62">
        <f t="shared" si="111"/>
        <v>0.48885275766016717</v>
      </c>
      <c r="BG181" s="67">
        <f t="shared" si="112"/>
        <v>0.011886896505012193</v>
      </c>
      <c r="BH181" s="54">
        <v>235824523</v>
      </c>
      <c r="BI181" s="54">
        <f t="shared" si="113"/>
        <v>16315.519786910198</v>
      </c>
      <c r="BJ181" s="174">
        <f t="shared" si="114"/>
        <v>0.0019312863641279948</v>
      </c>
      <c r="BK181" s="55">
        <v>14454</v>
      </c>
      <c r="BL181" s="174">
        <f t="shared" si="115"/>
        <v>0.0022429725546998067</v>
      </c>
      <c r="BM181" s="55">
        <f t="shared" si="116"/>
        <v>86.10387853749164</v>
      </c>
      <c r="BN181" s="174">
        <f t="shared" si="117"/>
        <v>0.0019290935550528793</v>
      </c>
      <c r="BO181" s="55">
        <f t="shared" si="118"/>
        <v>84.64027328160229</v>
      </c>
      <c r="BP181" s="174">
        <f t="shared" si="119"/>
        <v>0</v>
      </c>
      <c r="BQ181" s="55">
        <f t="shared" si="120"/>
        <v>0</v>
      </c>
      <c r="BR181" s="174">
        <f t="shared" si="121"/>
        <v>0.003308719686882137</v>
      </c>
      <c r="BS181" s="55">
        <f t="shared" si="122"/>
        <v>145.17229492389498</v>
      </c>
      <c r="BT181" s="174">
        <f t="shared" si="123"/>
        <v>0.0018449668744583904</v>
      </c>
      <c r="BU181" s="55">
        <f t="shared" si="124"/>
        <v>80.94915875937457</v>
      </c>
      <c r="BV181" s="174">
        <f t="shared" si="125"/>
        <v>0.0019021424807536597</v>
      </c>
      <c r="BW181" s="174">
        <f t="shared" si="126"/>
        <v>0.002279167446251847</v>
      </c>
      <c r="BX181" s="55">
        <f t="shared" si="127"/>
        <v>83.45777682468152</v>
      </c>
    </row>
    <row r="182" spans="1:76" ht="12">
      <c r="A182" s="11"/>
      <c r="B182" s="26" t="s">
        <v>843</v>
      </c>
      <c r="C182" s="34">
        <v>43010</v>
      </c>
      <c r="D182" s="49" t="s">
        <v>678</v>
      </c>
      <c r="E182" s="112">
        <v>1323</v>
      </c>
      <c r="F182" s="113">
        <v>1061</v>
      </c>
      <c r="G182" s="113">
        <v>947</v>
      </c>
      <c r="H182" s="113">
        <v>803</v>
      </c>
      <c r="I182" s="113">
        <v>471</v>
      </c>
      <c r="J182" s="114">
        <v>217</v>
      </c>
      <c r="K182" s="113"/>
      <c r="L182" s="112">
        <v>4822</v>
      </c>
      <c r="M182" s="113">
        <v>3499</v>
      </c>
      <c r="N182" s="113">
        <v>2438</v>
      </c>
      <c r="O182" s="113">
        <v>1491</v>
      </c>
      <c r="P182" s="113">
        <v>688</v>
      </c>
      <c r="Q182" s="114">
        <v>217</v>
      </c>
      <c r="R182" s="114"/>
      <c r="S182" s="121">
        <v>0.2056114617090227</v>
      </c>
      <c r="T182" s="121">
        <v>0.14919836261299677</v>
      </c>
      <c r="U182" s="121">
        <v>0.10395701859116493</v>
      </c>
      <c r="V182" s="121">
        <v>0.06357666723520382</v>
      </c>
      <c r="W182" s="121">
        <v>0.02933651714139519</v>
      </c>
      <c r="X182" s="121">
        <v>0.009252942179771448</v>
      </c>
      <c r="Y182" s="128"/>
      <c r="Z182" s="187">
        <v>23452</v>
      </c>
      <c r="AA182" s="187">
        <v>2</v>
      </c>
      <c r="AB182" s="57">
        <v>361</v>
      </c>
      <c r="AC182" s="53">
        <v>120</v>
      </c>
      <c r="AD182" s="53">
        <v>68</v>
      </c>
      <c r="AE182" s="55">
        <f t="shared" si="137"/>
        <v>188</v>
      </c>
      <c r="AF182" s="53"/>
      <c r="AG182" s="53"/>
      <c r="AH182" s="55"/>
      <c r="AI182" s="86">
        <f t="shared" si="138"/>
        <v>188</v>
      </c>
      <c r="AJ182" s="101">
        <f t="shared" si="139"/>
        <v>0.6382978723404256</v>
      </c>
      <c r="AK182" s="102">
        <f t="shared" si="140"/>
        <v>0.3617021276595745</v>
      </c>
      <c r="AL182" s="67">
        <f t="shared" si="141"/>
        <v>1</v>
      </c>
      <c r="AM182" s="101">
        <f t="shared" si="142"/>
        <v>0</v>
      </c>
      <c r="AN182" s="102">
        <f t="shared" si="143"/>
        <v>0</v>
      </c>
      <c r="AO182" s="67">
        <f t="shared" si="144"/>
        <v>0</v>
      </c>
      <c r="AP182" s="62">
        <f t="shared" si="145"/>
        <v>1</v>
      </c>
      <c r="AQ182" s="62">
        <f t="shared" si="103"/>
        <v>0.5207756232686981</v>
      </c>
      <c r="AR182" s="67">
        <f t="shared" si="104"/>
        <v>0.14807219031993438</v>
      </c>
      <c r="AS182" s="67">
        <f t="shared" si="105"/>
        <v>0.0771123872026251</v>
      </c>
      <c r="AT182" s="62"/>
      <c r="AU182" s="54" t="s">
        <v>464</v>
      </c>
      <c r="AV182" s="54" t="s">
        <v>464</v>
      </c>
      <c r="AW182" s="55" t="s">
        <v>458</v>
      </c>
      <c r="AX182" s="54" t="s">
        <v>459</v>
      </c>
      <c r="AY182" s="54" t="s">
        <v>904</v>
      </c>
      <c r="AZ182" s="54"/>
      <c r="BA182" s="55">
        <f t="shared" si="106"/>
        <v>-9.365050000000053</v>
      </c>
      <c r="BB182" s="55">
        <f t="shared" si="107"/>
        <v>163.63494999999995</v>
      </c>
      <c r="BC182" s="55">
        <f t="shared" si="108"/>
        <v>351.63494999999995</v>
      </c>
      <c r="BD182" s="67">
        <f t="shared" si="109"/>
        <v>0.14423090648072187</v>
      </c>
      <c r="BE182" s="62">
        <f t="shared" si="110"/>
        <v>0.23583832997987925</v>
      </c>
      <c r="BF182" s="62">
        <f t="shared" si="111"/>
        <v>0.5110973110465116</v>
      </c>
      <c r="BG182" s="67">
        <f t="shared" si="112"/>
        <v>0.014993815026436975</v>
      </c>
      <c r="BH182" s="54">
        <v>422150036</v>
      </c>
      <c r="BI182" s="54">
        <f t="shared" si="113"/>
        <v>18025.19368061486</v>
      </c>
      <c r="BJ182" s="174">
        <f t="shared" si="114"/>
        <v>0.0034572002850735846</v>
      </c>
      <c r="BK182" s="55">
        <v>23420</v>
      </c>
      <c r="BL182" s="174">
        <f t="shared" si="115"/>
        <v>0.0036343169524747105</v>
      </c>
      <c r="BM182" s="55">
        <f t="shared" si="116"/>
        <v>95.12654868253793</v>
      </c>
      <c r="BN182" s="174">
        <f t="shared" si="117"/>
        <v>0.0038652074362516965</v>
      </c>
      <c r="BO182" s="55">
        <f t="shared" si="118"/>
        <v>106.76298904733493</v>
      </c>
      <c r="BP182" s="174">
        <f t="shared" si="119"/>
        <v>0</v>
      </c>
      <c r="BQ182" s="55">
        <f t="shared" si="120"/>
        <v>0</v>
      </c>
      <c r="BR182" s="174">
        <f t="shared" si="121"/>
        <v>0.00484202881007142</v>
      </c>
      <c r="BS182" s="55">
        <f t="shared" si="122"/>
        <v>133.7443015265047</v>
      </c>
      <c r="BT182" s="174">
        <f t="shared" si="123"/>
        <v>0.00190087496156319</v>
      </c>
      <c r="BU182" s="55">
        <f t="shared" si="124"/>
        <v>52.505097345701344</v>
      </c>
      <c r="BV182" s="174">
        <f t="shared" si="125"/>
        <v>0.0024162350431195137</v>
      </c>
      <c r="BW182" s="174">
        <f t="shared" si="126"/>
        <v>0.0036203627031629855</v>
      </c>
      <c r="BX182" s="55">
        <f t="shared" si="127"/>
        <v>66.74013741795906</v>
      </c>
    </row>
    <row r="183" spans="1:76" ht="12">
      <c r="A183" s="11"/>
      <c r="B183" s="26" t="s">
        <v>840</v>
      </c>
      <c r="C183" s="34">
        <v>11057</v>
      </c>
      <c r="D183" s="49" t="s">
        <v>679</v>
      </c>
      <c r="E183" s="112">
        <v>801</v>
      </c>
      <c r="F183" s="113">
        <v>646</v>
      </c>
      <c r="G183" s="113">
        <v>552</v>
      </c>
      <c r="H183" s="113">
        <v>427</v>
      </c>
      <c r="I183" s="113">
        <v>282</v>
      </c>
      <c r="J183" s="114">
        <v>159</v>
      </c>
      <c r="K183" s="113"/>
      <c r="L183" s="112">
        <v>2867</v>
      </c>
      <c r="M183" s="113">
        <v>2066</v>
      </c>
      <c r="N183" s="113">
        <v>1420</v>
      </c>
      <c r="O183" s="113">
        <v>868</v>
      </c>
      <c r="P183" s="113">
        <v>441</v>
      </c>
      <c r="Q183" s="114">
        <v>159</v>
      </c>
      <c r="R183" s="114"/>
      <c r="S183" s="121">
        <v>0.18914104763161366</v>
      </c>
      <c r="T183" s="121">
        <v>0.1362976645995514</v>
      </c>
      <c r="U183" s="121">
        <v>0.09367990500065972</v>
      </c>
      <c r="V183" s="121">
        <v>0.05726349122575538</v>
      </c>
      <c r="W183" s="121">
        <v>0.02909354796147249</v>
      </c>
      <c r="X183" s="121">
        <v>0.01048951048951049</v>
      </c>
      <c r="Y183" s="128"/>
      <c r="Z183" s="187">
        <v>15158</v>
      </c>
      <c r="AA183" s="187">
        <v>1</v>
      </c>
      <c r="AB183" s="58">
        <v>246</v>
      </c>
      <c r="AC183" s="53">
        <v>58</v>
      </c>
      <c r="AD183" s="53">
        <v>219</v>
      </c>
      <c r="AE183" s="55">
        <f t="shared" si="137"/>
        <v>277</v>
      </c>
      <c r="AF183" s="53"/>
      <c r="AG183" s="53"/>
      <c r="AH183" s="55"/>
      <c r="AI183" s="86">
        <f t="shared" si="138"/>
        <v>277</v>
      </c>
      <c r="AJ183" s="101">
        <f t="shared" si="139"/>
        <v>0.20938628158844766</v>
      </c>
      <c r="AK183" s="102">
        <f t="shared" si="140"/>
        <v>0.7906137184115524</v>
      </c>
      <c r="AL183" s="67">
        <f t="shared" si="141"/>
        <v>1</v>
      </c>
      <c r="AM183" s="101">
        <f t="shared" si="142"/>
        <v>0</v>
      </c>
      <c r="AN183" s="102">
        <f t="shared" si="143"/>
        <v>0</v>
      </c>
      <c r="AO183" s="67">
        <f t="shared" si="144"/>
        <v>0</v>
      </c>
      <c r="AP183" s="62">
        <f t="shared" si="145"/>
        <v>1</v>
      </c>
      <c r="AQ183" s="62">
        <f t="shared" si="103"/>
        <v>1.1260162601626016</v>
      </c>
      <c r="AR183" s="67">
        <f t="shared" si="104"/>
        <v>0.1732394366197183</v>
      </c>
      <c r="AS183" s="67">
        <f t="shared" si="105"/>
        <v>0.19507042253521126</v>
      </c>
      <c r="AT183" s="62"/>
      <c r="AU183" s="54" t="s">
        <v>1029</v>
      </c>
      <c r="AV183" s="54" t="s">
        <v>1258</v>
      </c>
      <c r="AW183" s="55" t="s">
        <v>1258</v>
      </c>
      <c r="AX183" s="54" t="s">
        <v>1541</v>
      </c>
      <c r="AY183" s="54" t="s">
        <v>1541</v>
      </c>
      <c r="AZ183" s="54"/>
      <c r="BA183" s="55">
        <f t="shared" si="106"/>
        <v>-32.90409000000005</v>
      </c>
      <c r="BB183" s="55">
        <f t="shared" si="107"/>
        <v>-63.90409000000005</v>
      </c>
      <c r="BC183" s="55">
        <f t="shared" si="108"/>
        <v>213.09590999999995</v>
      </c>
      <c r="BD183" s="67">
        <f t="shared" si="109"/>
        <v>0.1500675422535211</v>
      </c>
      <c r="BE183" s="62">
        <f t="shared" si="110"/>
        <v>0.24550220046082943</v>
      </c>
      <c r="BF183" s="62">
        <f t="shared" si="111"/>
        <v>0.48321068027210873</v>
      </c>
      <c r="BG183" s="67">
        <f t="shared" si="112"/>
        <v>0.014058313101992344</v>
      </c>
      <c r="BH183" s="54">
        <v>291618455</v>
      </c>
      <c r="BI183" s="54">
        <f t="shared" si="113"/>
        <v>19334.24749718226</v>
      </c>
      <c r="BJ183" s="174">
        <f t="shared" si="114"/>
        <v>0.0023882111092813417</v>
      </c>
      <c r="BK183" s="55">
        <v>15083</v>
      </c>
      <c r="BL183" s="174">
        <f t="shared" si="115"/>
        <v>0.002340580811023743</v>
      </c>
      <c r="BM183" s="55">
        <f t="shared" si="116"/>
        <v>102.03497773002614</v>
      </c>
      <c r="BN183" s="174">
        <f t="shared" si="117"/>
        <v>0.002342372099152323</v>
      </c>
      <c r="BO183" s="55">
        <f t="shared" si="118"/>
        <v>100.10177697174636</v>
      </c>
      <c r="BP183" s="174">
        <f t="shared" si="119"/>
        <v>0</v>
      </c>
      <c r="BQ183" s="55">
        <f t="shared" si="120"/>
        <v>0</v>
      </c>
      <c r="BR183" s="174">
        <f t="shared" si="121"/>
        <v>0.002340313924867853</v>
      </c>
      <c r="BS183" s="55">
        <f t="shared" si="122"/>
        <v>100.0138204496944</v>
      </c>
      <c r="BT183" s="174">
        <f t="shared" si="123"/>
        <v>0.006121935537975568</v>
      </c>
      <c r="BU183" s="55">
        <f t="shared" si="124"/>
        <v>261.62223588626654</v>
      </c>
      <c r="BV183" s="174">
        <f t="shared" si="125"/>
        <v>0.0035600909943835387</v>
      </c>
      <c r="BW183" s="174">
        <f t="shared" si="126"/>
        <v>0.002339990527654125</v>
      </c>
      <c r="BX183" s="55">
        <f t="shared" si="127"/>
        <v>152.14125665511057</v>
      </c>
    </row>
    <row r="184" spans="1:76" ht="12">
      <c r="A184" s="11"/>
      <c r="B184" s="26" t="s">
        <v>840</v>
      </c>
      <c r="C184" s="34">
        <v>12025</v>
      </c>
      <c r="D184" s="49" t="s">
        <v>680</v>
      </c>
      <c r="E184" s="112">
        <v>3955</v>
      </c>
      <c r="F184" s="113">
        <v>3072</v>
      </c>
      <c r="G184" s="113">
        <v>2783</v>
      </c>
      <c r="H184" s="113">
        <v>2362</v>
      </c>
      <c r="I184" s="113">
        <v>1555</v>
      </c>
      <c r="J184" s="114">
        <v>748</v>
      </c>
      <c r="K184" s="113"/>
      <c r="L184" s="112">
        <v>14475</v>
      </c>
      <c r="M184" s="113">
        <v>10520</v>
      </c>
      <c r="N184" s="113">
        <v>7448</v>
      </c>
      <c r="O184" s="113">
        <v>4665</v>
      </c>
      <c r="P184" s="113">
        <v>2303</v>
      </c>
      <c r="Q184" s="114">
        <v>748</v>
      </c>
      <c r="R184" s="114"/>
      <c r="S184" s="121">
        <v>0.17125516131703797</v>
      </c>
      <c r="T184" s="121">
        <v>0.1244631638725554</v>
      </c>
      <c r="U184" s="121">
        <v>0.08811802704589283</v>
      </c>
      <c r="V184" s="121">
        <v>0.055192077895957314</v>
      </c>
      <c r="W184" s="121">
        <v>0.027247021520769493</v>
      </c>
      <c r="X184" s="121">
        <v>0.008849662222117057</v>
      </c>
      <c r="Y184" s="128"/>
      <c r="Z184" s="187">
        <v>84523</v>
      </c>
      <c r="AA184" s="187">
        <v>3</v>
      </c>
      <c r="AB184" s="59">
        <v>1103</v>
      </c>
      <c r="AC184" s="53">
        <v>456</v>
      </c>
      <c r="AD184" s="53">
        <v>143</v>
      </c>
      <c r="AE184" s="55">
        <f t="shared" si="137"/>
        <v>599</v>
      </c>
      <c r="AF184" s="53">
        <v>213</v>
      </c>
      <c r="AG184" s="53">
        <v>46</v>
      </c>
      <c r="AH184" s="55">
        <f>SUM(AF184:AG184)</f>
        <v>259</v>
      </c>
      <c r="AI184" s="86">
        <f t="shared" si="138"/>
        <v>858</v>
      </c>
      <c r="AJ184" s="101">
        <f t="shared" si="139"/>
        <v>0.5314685314685315</v>
      </c>
      <c r="AK184" s="102">
        <f t="shared" si="140"/>
        <v>0.16666666666666666</v>
      </c>
      <c r="AL184" s="67">
        <f t="shared" si="141"/>
        <v>0.6981351981351981</v>
      </c>
      <c r="AM184" s="101">
        <f t="shared" si="142"/>
        <v>0.24825174825174826</v>
      </c>
      <c r="AN184" s="102">
        <f t="shared" si="143"/>
        <v>0.053613053613053616</v>
      </c>
      <c r="AO184" s="67">
        <f t="shared" si="144"/>
        <v>0.30186480186480186</v>
      </c>
      <c r="AP184" s="62">
        <f t="shared" si="145"/>
        <v>1</v>
      </c>
      <c r="AQ184" s="62">
        <f t="shared" si="103"/>
        <v>0.7778785131459656</v>
      </c>
      <c r="AR184" s="67">
        <f t="shared" si="104"/>
        <v>0.148093447905478</v>
      </c>
      <c r="AS184" s="67">
        <f t="shared" si="105"/>
        <v>0.11519871106337272</v>
      </c>
      <c r="AT184" s="62"/>
      <c r="AU184" s="54" t="s">
        <v>1434</v>
      </c>
      <c r="AV184" s="54" t="s">
        <v>1434</v>
      </c>
      <c r="AW184" s="55" t="s">
        <v>1434</v>
      </c>
      <c r="AX184" s="54" t="s">
        <v>1434</v>
      </c>
      <c r="AY184" s="54" t="s">
        <v>1434</v>
      </c>
      <c r="AZ184" s="54"/>
      <c r="BA184" s="55">
        <f t="shared" si="106"/>
        <v>8.95587999999998</v>
      </c>
      <c r="BB184" s="55">
        <f t="shared" si="107"/>
        <v>253.95587999999998</v>
      </c>
      <c r="BC184" s="55">
        <f t="shared" si="108"/>
        <v>1111.95588</v>
      </c>
      <c r="BD184" s="67">
        <f t="shared" si="109"/>
        <v>0.1492959022556391</v>
      </c>
      <c r="BE184" s="62">
        <f t="shared" si="110"/>
        <v>0.2383613890675241</v>
      </c>
      <c r="BF184" s="62">
        <f t="shared" si="111"/>
        <v>0.4828293009118541</v>
      </c>
      <c r="BG184" s="67">
        <f t="shared" si="112"/>
        <v>0.013155660352803378</v>
      </c>
      <c r="BH184" s="54">
        <v>1564708088</v>
      </c>
      <c r="BI184" s="54">
        <f t="shared" si="113"/>
        <v>18633.02278058946</v>
      </c>
      <c r="BJ184" s="174">
        <f t="shared" si="114"/>
        <v>0.012814186394835564</v>
      </c>
      <c r="BK184" s="55">
        <v>83975</v>
      </c>
      <c r="BL184" s="174">
        <f t="shared" si="115"/>
        <v>0.013031245349447645</v>
      </c>
      <c r="BM184" s="55">
        <f t="shared" si="116"/>
        <v>98.33431917831797</v>
      </c>
      <c r="BN184" s="174">
        <f t="shared" si="117"/>
        <v>0.012222733082020999</v>
      </c>
      <c r="BO184" s="55">
        <f t="shared" si="118"/>
        <v>93.67446641700835</v>
      </c>
      <c r="BP184" s="174">
        <f t="shared" si="119"/>
        <v>0.015013622398701524</v>
      </c>
      <c r="BQ184" s="55">
        <f t="shared" si="120"/>
        <v>115.06371428936303</v>
      </c>
      <c r="BR184" s="174">
        <f t="shared" si="121"/>
        <v>0.018399709478271395</v>
      </c>
      <c r="BS184" s="55">
        <f t="shared" si="122"/>
        <v>141.01453055048253</v>
      </c>
      <c r="BT184" s="174">
        <f t="shared" si="123"/>
        <v>0.003997428227993179</v>
      </c>
      <c r="BU184" s="55">
        <f t="shared" si="124"/>
        <v>30.636106817087803</v>
      </c>
      <c r="BV184" s="174">
        <f t="shared" si="125"/>
        <v>0.011027285462747567</v>
      </c>
      <c r="BW184" s="174">
        <f t="shared" si="126"/>
        <v>0.013048094693819078</v>
      </c>
      <c r="BX184" s="55">
        <f t="shared" si="127"/>
        <v>84.51261062637157</v>
      </c>
    </row>
    <row r="185" spans="1:76" ht="12">
      <c r="A185" s="11"/>
      <c r="B185" s="26" t="s">
        <v>840</v>
      </c>
      <c r="C185" s="34">
        <v>13021</v>
      </c>
      <c r="D185" s="49" t="s">
        <v>681</v>
      </c>
      <c r="E185" s="112">
        <v>625</v>
      </c>
      <c r="F185" s="113">
        <v>405</v>
      </c>
      <c r="G185" s="113">
        <v>408</v>
      </c>
      <c r="H185" s="113">
        <v>315</v>
      </c>
      <c r="I185" s="113">
        <v>163</v>
      </c>
      <c r="J185" s="114">
        <v>76</v>
      </c>
      <c r="K185" s="113"/>
      <c r="L185" s="112">
        <v>1992</v>
      </c>
      <c r="M185" s="113">
        <v>1367</v>
      </c>
      <c r="N185" s="113">
        <v>962</v>
      </c>
      <c r="O185" s="113">
        <v>554</v>
      </c>
      <c r="P185" s="113">
        <v>239</v>
      </c>
      <c r="Q185" s="114">
        <v>76</v>
      </c>
      <c r="R185" s="114"/>
      <c r="S185" s="121">
        <v>0.19602440464475496</v>
      </c>
      <c r="T185" s="121">
        <v>0.13452076362920684</v>
      </c>
      <c r="U185" s="121">
        <v>0.09466640425113167</v>
      </c>
      <c r="V185" s="121">
        <v>0.054516827396181855</v>
      </c>
      <c r="W185" s="121">
        <v>0.0235189923243456</v>
      </c>
      <c r="X185" s="121">
        <v>0.007478842747490651</v>
      </c>
      <c r="Y185" s="128"/>
      <c r="Z185" s="187">
        <v>10162</v>
      </c>
      <c r="AA185" s="187">
        <v>1</v>
      </c>
      <c r="AB185" s="58">
        <v>172</v>
      </c>
      <c r="AC185" s="53">
        <v>71</v>
      </c>
      <c r="AD185" s="53">
        <v>50</v>
      </c>
      <c r="AE185" s="55">
        <f t="shared" si="137"/>
        <v>121</v>
      </c>
      <c r="AF185" s="53"/>
      <c r="AG185" s="53"/>
      <c r="AH185" s="55"/>
      <c r="AI185" s="86">
        <f t="shared" si="138"/>
        <v>121</v>
      </c>
      <c r="AJ185" s="101">
        <f t="shared" si="139"/>
        <v>0.5867768595041323</v>
      </c>
      <c r="AK185" s="102">
        <f t="shared" si="140"/>
        <v>0.4132231404958678</v>
      </c>
      <c r="AL185" s="67">
        <f t="shared" si="141"/>
        <v>1</v>
      </c>
      <c r="AM185" s="101">
        <f t="shared" si="142"/>
        <v>0</v>
      </c>
      <c r="AN185" s="102">
        <f t="shared" si="143"/>
        <v>0</v>
      </c>
      <c r="AO185" s="67">
        <f t="shared" si="144"/>
        <v>0</v>
      </c>
      <c r="AP185" s="62">
        <f t="shared" si="145"/>
        <v>1</v>
      </c>
      <c r="AQ185" s="62">
        <f t="shared" si="103"/>
        <v>0.7034883720930233</v>
      </c>
      <c r="AR185" s="67">
        <f t="shared" si="104"/>
        <v>0.1787941787941788</v>
      </c>
      <c r="AS185" s="67">
        <f t="shared" si="105"/>
        <v>0.1257796257796258</v>
      </c>
      <c r="AT185" s="62"/>
      <c r="AU185" s="54" t="s">
        <v>2175</v>
      </c>
      <c r="AV185" s="54" t="s">
        <v>1366</v>
      </c>
      <c r="AW185" s="55" t="s">
        <v>2335</v>
      </c>
      <c r="AX185" s="54" t="s">
        <v>2335</v>
      </c>
      <c r="AY185" s="54" t="s">
        <v>2335</v>
      </c>
      <c r="AZ185" s="54"/>
      <c r="BA185" s="55">
        <f t="shared" si="106"/>
        <v>-39.83719000000002</v>
      </c>
      <c r="BB185" s="55">
        <f t="shared" si="107"/>
        <v>11.162809999999979</v>
      </c>
      <c r="BC185" s="55">
        <f t="shared" si="108"/>
        <v>132.16280999999998</v>
      </c>
      <c r="BD185" s="67">
        <f t="shared" si="109"/>
        <v>0.13738337837837836</v>
      </c>
      <c r="BE185" s="62">
        <f t="shared" si="110"/>
        <v>0.2385610288808664</v>
      </c>
      <c r="BF185" s="62">
        <f t="shared" si="111"/>
        <v>0.5529824686192468</v>
      </c>
      <c r="BG185" s="67">
        <f t="shared" si="112"/>
        <v>0.013005590434953748</v>
      </c>
      <c r="BH185" s="54">
        <v>186909537</v>
      </c>
      <c r="BI185" s="54">
        <f t="shared" si="113"/>
        <v>18342.447203140335</v>
      </c>
      <c r="BJ185" s="174">
        <f t="shared" si="114"/>
        <v>0.0015306967890424904</v>
      </c>
      <c r="BK185" s="55">
        <v>10190</v>
      </c>
      <c r="BL185" s="174">
        <f t="shared" si="115"/>
        <v>0.0015812847884593211</v>
      </c>
      <c r="BM185" s="55">
        <f t="shared" si="116"/>
        <v>96.80082931385688</v>
      </c>
      <c r="BN185" s="174">
        <f t="shared" si="117"/>
        <v>0.0014527471629538534</v>
      </c>
      <c r="BO185" s="55">
        <f t="shared" si="118"/>
        <v>92.60589827958201</v>
      </c>
      <c r="BP185" s="174">
        <f t="shared" si="119"/>
        <v>0</v>
      </c>
      <c r="BQ185" s="55">
        <f t="shared" si="120"/>
        <v>0</v>
      </c>
      <c r="BR185" s="174">
        <f t="shared" si="121"/>
        <v>0.0028648670459589234</v>
      </c>
      <c r="BS185" s="55">
        <f t="shared" si="122"/>
        <v>182.6219957663934</v>
      </c>
      <c r="BT185" s="174">
        <f t="shared" si="123"/>
        <v>0.0013977021776199927</v>
      </c>
      <c r="BU185" s="55">
        <f t="shared" si="124"/>
        <v>89.09703559334284</v>
      </c>
      <c r="BV185" s="174">
        <f t="shared" si="125"/>
        <v>0.0015551300011567082</v>
      </c>
      <c r="BW185" s="174">
        <f t="shared" si="126"/>
        <v>0.0015687415056089996</v>
      </c>
      <c r="BX185" s="55">
        <f t="shared" si="127"/>
        <v>99.13232967932424</v>
      </c>
    </row>
    <row r="186" spans="1:76" ht="12">
      <c r="A186" s="11"/>
      <c r="B186" s="26" t="s">
        <v>844</v>
      </c>
      <c r="C186" s="34">
        <v>72040</v>
      </c>
      <c r="D186" s="49" t="s">
        <v>682</v>
      </c>
      <c r="E186" s="112">
        <v>703</v>
      </c>
      <c r="F186" s="113">
        <v>529</v>
      </c>
      <c r="G186" s="113">
        <v>459</v>
      </c>
      <c r="H186" s="113">
        <v>344</v>
      </c>
      <c r="I186" s="113">
        <v>199</v>
      </c>
      <c r="J186" s="114">
        <v>67</v>
      </c>
      <c r="K186" s="113"/>
      <c r="L186" s="112">
        <v>2301</v>
      </c>
      <c r="M186" s="113">
        <v>1598</v>
      </c>
      <c r="N186" s="113">
        <v>1069</v>
      </c>
      <c r="O186" s="113">
        <v>610</v>
      </c>
      <c r="P186" s="113">
        <v>266</v>
      </c>
      <c r="Q186" s="114">
        <v>67</v>
      </c>
      <c r="R186" s="114"/>
      <c r="S186" s="121">
        <v>0.17589053661519646</v>
      </c>
      <c r="T186" s="121">
        <v>0.12215257605870662</v>
      </c>
      <c r="U186" s="121">
        <v>0.08171533404678184</v>
      </c>
      <c r="V186" s="121">
        <v>0.04662895581715334</v>
      </c>
      <c r="W186" s="121">
        <v>0.020333282372725883</v>
      </c>
      <c r="X186" s="121">
        <v>0.005121541048769301</v>
      </c>
      <c r="Y186" s="128"/>
      <c r="Z186" s="187">
        <v>13082</v>
      </c>
      <c r="AA186" s="187">
        <v>1</v>
      </c>
      <c r="AB186" s="57">
        <v>149</v>
      </c>
      <c r="AC186" s="53">
        <v>72</v>
      </c>
      <c r="AD186" s="53"/>
      <c r="AE186" s="55">
        <f t="shared" si="137"/>
        <v>72</v>
      </c>
      <c r="AF186" s="53">
        <v>60</v>
      </c>
      <c r="AG186" s="53"/>
      <c r="AH186" s="55">
        <f>SUM(AF186:AG186)</f>
        <v>60</v>
      </c>
      <c r="AI186" s="86">
        <f t="shared" si="138"/>
        <v>132</v>
      </c>
      <c r="AJ186" s="101">
        <f t="shared" si="139"/>
        <v>0.5454545454545454</v>
      </c>
      <c r="AK186" s="102">
        <f t="shared" si="140"/>
        <v>0</v>
      </c>
      <c r="AL186" s="67">
        <f t="shared" si="141"/>
        <v>0.5454545454545454</v>
      </c>
      <c r="AM186" s="101">
        <f t="shared" si="142"/>
        <v>0.45454545454545453</v>
      </c>
      <c r="AN186" s="102">
        <f t="shared" si="143"/>
        <v>0</v>
      </c>
      <c r="AO186" s="67">
        <f t="shared" si="144"/>
        <v>0.45454545454545453</v>
      </c>
      <c r="AP186" s="62">
        <f t="shared" si="145"/>
        <v>1</v>
      </c>
      <c r="AQ186" s="62">
        <f t="shared" si="103"/>
        <v>0.8859060402684564</v>
      </c>
      <c r="AR186" s="67">
        <f t="shared" si="104"/>
        <v>0.13938260056127222</v>
      </c>
      <c r="AS186" s="67">
        <f t="shared" si="105"/>
        <v>0.1234798877455566</v>
      </c>
      <c r="AT186" s="62"/>
      <c r="AU186" s="54" t="s">
        <v>475</v>
      </c>
      <c r="AV186" s="54" t="s">
        <v>482</v>
      </c>
      <c r="AW186" s="55" t="s">
        <v>480</v>
      </c>
      <c r="AX186" s="54" t="s">
        <v>480</v>
      </c>
      <c r="AY186" s="54" t="s">
        <v>1629</v>
      </c>
      <c r="AZ186" s="54"/>
      <c r="BA186" s="55">
        <f t="shared" si="106"/>
        <v>-3.2890099999999904</v>
      </c>
      <c r="BB186" s="55">
        <f t="shared" si="107"/>
        <v>13.71099000000001</v>
      </c>
      <c r="BC186" s="55">
        <f t="shared" si="108"/>
        <v>145.71099</v>
      </c>
      <c r="BD186" s="67">
        <f t="shared" si="109"/>
        <v>0.13630588400374183</v>
      </c>
      <c r="BE186" s="62">
        <f t="shared" si="110"/>
        <v>0.23887047540983608</v>
      </c>
      <c r="BF186" s="62">
        <f t="shared" si="111"/>
        <v>0.5477856766917294</v>
      </c>
      <c r="BG186" s="67">
        <f t="shared" si="112"/>
        <v>0.01113828084390766</v>
      </c>
      <c r="BH186" s="54">
        <v>229043957</v>
      </c>
      <c r="BI186" s="54">
        <f t="shared" si="113"/>
        <v>17586.29890970516</v>
      </c>
      <c r="BJ186" s="174">
        <f t="shared" si="114"/>
        <v>0.0018757568776679718</v>
      </c>
      <c r="BK186" s="55">
        <v>13024</v>
      </c>
      <c r="BL186" s="174">
        <f t="shared" si="115"/>
        <v>0.002021065072119156</v>
      </c>
      <c r="BM186" s="55">
        <f t="shared" si="116"/>
        <v>92.81031588464276</v>
      </c>
      <c r="BN186" s="174">
        <f t="shared" si="117"/>
        <v>0.00160167014709885</v>
      </c>
      <c r="BO186" s="55">
        <f t="shared" si="118"/>
        <v>79.30977897536705</v>
      </c>
      <c r="BP186" s="174">
        <f t="shared" si="119"/>
        <v>0.0034780592429424382</v>
      </c>
      <c r="BQ186" s="55">
        <f t="shared" si="120"/>
        <v>172.22279526195916</v>
      </c>
      <c r="BR186" s="174">
        <f t="shared" si="121"/>
        <v>0.002905217286042852</v>
      </c>
      <c r="BS186" s="55">
        <f t="shared" si="122"/>
        <v>143.85742360799213</v>
      </c>
      <c r="BT186" s="174">
        <f t="shared" si="123"/>
        <v>0</v>
      </c>
      <c r="BU186" s="55">
        <f t="shared" si="124"/>
        <v>0</v>
      </c>
      <c r="BV186" s="174">
        <f t="shared" si="125"/>
        <v>0.0016965054558073182</v>
      </c>
      <c r="BW186" s="174">
        <f t="shared" si="126"/>
        <v>0.002019511550519281</v>
      </c>
      <c r="BX186" s="55">
        <f t="shared" si="127"/>
        <v>84.00573175088265</v>
      </c>
    </row>
    <row r="187" spans="1:76" ht="12">
      <c r="A187" s="11"/>
      <c r="B187" s="26" t="s">
        <v>841</v>
      </c>
      <c r="C187" s="34">
        <v>23050</v>
      </c>
      <c r="D187" s="49" t="s">
        <v>683</v>
      </c>
      <c r="E187" s="112">
        <v>1067</v>
      </c>
      <c r="F187" s="113">
        <v>744</v>
      </c>
      <c r="G187" s="113">
        <v>643</v>
      </c>
      <c r="H187" s="113">
        <v>569</v>
      </c>
      <c r="I187" s="113">
        <v>308</v>
      </c>
      <c r="J187" s="114">
        <v>148</v>
      </c>
      <c r="K187" s="113"/>
      <c r="L187" s="112">
        <v>3479</v>
      </c>
      <c r="M187" s="113">
        <v>2412</v>
      </c>
      <c r="N187" s="113">
        <v>1668</v>
      </c>
      <c r="O187" s="113">
        <v>1025</v>
      </c>
      <c r="P187" s="113">
        <v>456</v>
      </c>
      <c r="Q187" s="114">
        <v>148</v>
      </c>
      <c r="R187" s="114"/>
      <c r="S187" s="121">
        <v>0.18562586703660228</v>
      </c>
      <c r="T187" s="121">
        <v>0.12869490982819337</v>
      </c>
      <c r="U187" s="121">
        <v>0.08899797246825313</v>
      </c>
      <c r="V187" s="121">
        <v>0.05469000106712197</v>
      </c>
      <c r="W187" s="121">
        <v>0.02433038096254402</v>
      </c>
      <c r="X187" s="121">
        <v>0.007896702593106392</v>
      </c>
      <c r="Y187" s="128"/>
      <c r="Z187" s="187">
        <v>18742</v>
      </c>
      <c r="AA187" s="187">
        <v>1</v>
      </c>
      <c r="AB187" s="57">
        <v>276</v>
      </c>
      <c r="AC187" s="53">
        <v>60</v>
      </c>
      <c r="AD187" s="53">
        <v>80</v>
      </c>
      <c r="AE187" s="55">
        <f t="shared" si="137"/>
        <v>140</v>
      </c>
      <c r="AF187" s="53">
        <v>18</v>
      </c>
      <c r="AG187" s="53"/>
      <c r="AH187" s="55">
        <f>SUM(AF187:AG187)</f>
        <v>18</v>
      </c>
      <c r="AI187" s="86">
        <f t="shared" si="138"/>
        <v>158</v>
      </c>
      <c r="AJ187" s="101">
        <f t="shared" si="139"/>
        <v>0.379746835443038</v>
      </c>
      <c r="AK187" s="102">
        <f t="shared" si="140"/>
        <v>0.5063291139240507</v>
      </c>
      <c r="AL187" s="67">
        <f t="shared" si="141"/>
        <v>0.8860759493670886</v>
      </c>
      <c r="AM187" s="101">
        <f t="shared" si="142"/>
        <v>0.11392405063291139</v>
      </c>
      <c r="AN187" s="102">
        <f t="shared" si="143"/>
        <v>0</v>
      </c>
      <c r="AO187" s="67">
        <f t="shared" si="144"/>
        <v>0.11392405063291139</v>
      </c>
      <c r="AP187" s="62">
        <f t="shared" si="145"/>
        <v>1</v>
      </c>
      <c r="AQ187" s="62">
        <f t="shared" si="103"/>
        <v>0.572463768115942</v>
      </c>
      <c r="AR187" s="67">
        <f t="shared" si="104"/>
        <v>0.16546762589928057</v>
      </c>
      <c r="AS187" s="67">
        <f t="shared" si="105"/>
        <v>0.09472422062350119</v>
      </c>
      <c r="AT187" s="62"/>
      <c r="AU187" s="54" t="s">
        <v>493</v>
      </c>
      <c r="AV187" s="54" t="s">
        <v>410</v>
      </c>
      <c r="AW187" s="55" t="s">
        <v>410</v>
      </c>
      <c r="AX187" s="54" t="s">
        <v>405</v>
      </c>
      <c r="AY187" s="54" t="s">
        <v>1459</v>
      </c>
      <c r="AZ187" s="54"/>
      <c r="BA187" s="55">
        <f t="shared" si="106"/>
        <v>-34.86543</v>
      </c>
      <c r="BB187" s="55">
        <f t="shared" si="107"/>
        <v>83.13457</v>
      </c>
      <c r="BC187" s="55">
        <f t="shared" si="108"/>
        <v>241.13457</v>
      </c>
      <c r="BD187" s="67">
        <f t="shared" si="109"/>
        <v>0.14456508992805756</v>
      </c>
      <c r="BE187" s="62">
        <f t="shared" si="110"/>
        <v>0.23525323902439024</v>
      </c>
      <c r="BF187" s="62">
        <f t="shared" si="111"/>
        <v>0.5288038815789473</v>
      </c>
      <c r="BG187" s="67">
        <f t="shared" si="112"/>
        <v>0.012865999893287803</v>
      </c>
      <c r="BH187" s="54">
        <v>426057452</v>
      </c>
      <c r="BI187" s="54">
        <f t="shared" si="113"/>
        <v>22891.54588437567</v>
      </c>
      <c r="BJ187" s="174">
        <f t="shared" si="114"/>
        <v>0.0034892000921495246</v>
      </c>
      <c r="BK187" s="55">
        <v>18612</v>
      </c>
      <c r="BL187" s="174">
        <f t="shared" si="115"/>
        <v>0.002888211234818929</v>
      </c>
      <c r="BM187" s="55">
        <f t="shared" si="116"/>
        <v>120.80834151205264</v>
      </c>
      <c r="BN187" s="174">
        <f t="shared" si="117"/>
        <v>0.0026505759256904224</v>
      </c>
      <c r="BO187" s="55">
        <f t="shared" si="118"/>
        <v>91.61194821118941</v>
      </c>
      <c r="BP187" s="174">
        <f t="shared" si="119"/>
        <v>0.0010434177728827314</v>
      </c>
      <c r="BQ187" s="55">
        <f t="shared" si="120"/>
        <v>36.063684894092674</v>
      </c>
      <c r="BR187" s="174">
        <f t="shared" si="121"/>
        <v>0.00242101440503571</v>
      </c>
      <c r="BS187" s="55">
        <f t="shared" si="122"/>
        <v>83.67760536227692</v>
      </c>
      <c r="BT187" s="174">
        <f t="shared" si="123"/>
        <v>0.0022363234841919883</v>
      </c>
      <c r="BU187" s="55">
        <f t="shared" si="124"/>
        <v>77.29412662038628</v>
      </c>
      <c r="BV187" s="174">
        <f t="shared" si="125"/>
        <v>0.002030665621345123</v>
      </c>
      <c r="BW187" s="174">
        <f t="shared" si="126"/>
        <v>0.00289326444579058</v>
      </c>
      <c r="BX187" s="55">
        <f t="shared" si="127"/>
        <v>70.1859667304019</v>
      </c>
    </row>
    <row r="188" spans="1:76" ht="12">
      <c r="A188" s="11"/>
      <c r="B188" s="26" t="s">
        <v>843</v>
      </c>
      <c r="C188" s="34">
        <v>44040</v>
      </c>
      <c r="D188" s="49" t="s">
        <v>684</v>
      </c>
      <c r="E188" s="112">
        <v>564</v>
      </c>
      <c r="F188" s="113">
        <v>463</v>
      </c>
      <c r="G188" s="113">
        <v>443</v>
      </c>
      <c r="H188" s="113">
        <v>375</v>
      </c>
      <c r="I188" s="113">
        <v>207</v>
      </c>
      <c r="J188" s="114">
        <v>111</v>
      </c>
      <c r="K188" s="113"/>
      <c r="L188" s="112">
        <v>2163</v>
      </c>
      <c r="M188" s="113">
        <v>1599</v>
      </c>
      <c r="N188" s="113">
        <v>1136</v>
      </c>
      <c r="O188" s="113">
        <v>693</v>
      </c>
      <c r="P188" s="113">
        <v>318</v>
      </c>
      <c r="Q188" s="114">
        <v>111</v>
      </c>
      <c r="R188" s="114"/>
      <c r="S188" s="121">
        <v>0.19331486281169005</v>
      </c>
      <c r="T188" s="121">
        <v>0.14290821342389848</v>
      </c>
      <c r="U188" s="121">
        <v>0.10152828671016177</v>
      </c>
      <c r="V188" s="121">
        <v>0.06193582983287157</v>
      </c>
      <c r="W188" s="121">
        <v>0.028420770399499508</v>
      </c>
      <c r="X188" s="121">
        <v>0.00992045759227813</v>
      </c>
      <c r="Y188" s="128"/>
      <c r="Z188" s="187">
        <v>11189</v>
      </c>
      <c r="AA188" s="187">
        <v>1</v>
      </c>
      <c r="AB188" s="57">
        <v>182</v>
      </c>
      <c r="AC188" s="53"/>
      <c r="AD188" s="53">
        <v>114</v>
      </c>
      <c r="AE188" s="55">
        <f t="shared" si="137"/>
        <v>114</v>
      </c>
      <c r="AF188" s="53"/>
      <c r="AG188" s="53">
        <v>42</v>
      </c>
      <c r="AH188" s="55">
        <f>SUM(AF188:AG188)</f>
        <v>42</v>
      </c>
      <c r="AI188" s="86">
        <f t="shared" si="138"/>
        <v>156</v>
      </c>
      <c r="AJ188" s="101">
        <f t="shared" si="139"/>
        <v>0</v>
      </c>
      <c r="AK188" s="102">
        <f t="shared" si="140"/>
        <v>0.7307692307692307</v>
      </c>
      <c r="AL188" s="67">
        <f t="shared" si="141"/>
        <v>0.7307692307692307</v>
      </c>
      <c r="AM188" s="101">
        <f t="shared" si="142"/>
        <v>0</v>
      </c>
      <c r="AN188" s="102">
        <f t="shared" si="143"/>
        <v>0.2692307692307692</v>
      </c>
      <c r="AO188" s="67">
        <f t="shared" si="144"/>
        <v>0.2692307692307692</v>
      </c>
      <c r="AP188" s="62">
        <f t="shared" si="145"/>
        <v>1</v>
      </c>
      <c r="AQ188" s="62">
        <f t="shared" si="103"/>
        <v>0.8571428571428571</v>
      </c>
      <c r="AR188" s="67">
        <f t="shared" si="104"/>
        <v>0.1602112676056338</v>
      </c>
      <c r="AS188" s="67">
        <f t="shared" si="105"/>
        <v>0.13732394366197184</v>
      </c>
      <c r="AT188" s="62"/>
      <c r="AU188" s="54" t="s">
        <v>464</v>
      </c>
      <c r="AV188" s="54" t="s">
        <v>464</v>
      </c>
      <c r="AW188" s="55" t="s">
        <v>464</v>
      </c>
      <c r="AX188" s="54" t="s">
        <v>465</v>
      </c>
      <c r="AY188" s="54" t="s">
        <v>2082</v>
      </c>
      <c r="AZ188" s="54"/>
      <c r="BA188" s="55">
        <f t="shared" si="106"/>
        <v>-18.542360000000002</v>
      </c>
      <c r="BB188" s="55">
        <f t="shared" si="107"/>
        <v>7.457639999999998</v>
      </c>
      <c r="BC188" s="55">
        <f t="shared" si="108"/>
        <v>163.45764</v>
      </c>
      <c r="BD188" s="67">
        <f t="shared" si="109"/>
        <v>0.1438887676056338</v>
      </c>
      <c r="BE188" s="62">
        <f t="shared" si="110"/>
        <v>0.23586961038961038</v>
      </c>
      <c r="BF188" s="62">
        <f t="shared" si="111"/>
        <v>0.5140177358490566</v>
      </c>
      <c r="BG188" s="67">
        <f t="shared" si="112"/>
        <v>0.014608780051836625</v>
      </c>
      <c r="BH188" s="54">
        <v>232378961</v>
      </c>
      <c r="BI188" s="54">
        <f t="shared" si="113"/>
        <v>20869.23762909744</v>
      </c>
      <c r="BJ188" s="174">
        <f t="shared" si="114"/>
        <v>0.001903068913191573</v>
      </c>
      <c r="BK188" s="55">
        <v>11135</v>
      </c>
      <c r="BL188" s="174">
        <f t="shared" si="115"/>
        <v>0.001727929943031849</v>
      </c>
      <c r="BM188" s="55">
        <f t="shared" si="116"/>
        <v>110.13576799603477</v>
      </c>
      <c r="BN188" s="174">
        <f t="shared" si="117"/>
        <v>0.0017967431441048532</v>
      </c>
      <c r="BO188" s="55">
        <f t="shared" si="118"/>
        <v>104.02135960188575</v>
      </c>
      <c r="BP188" s="174">
        <f t="shared" si="119"/>
        <v>0.002434641470059707</v>
      </c>
      <c r="BQ188" s="55">
        <f t="shared" si="120"/>
        <v>140.95209807238044</v>
      </c>
      <c r="BR188" s="174">
        <f t="shared" si="121"/>
        <v>0</v>
      </c>
      <c r="BS188" s="55">
        <f t="shared" si="122"/>
        <v>0</v>
      </c>
      <c r="BT188" s="174">
        <f t="shared" si="123"/>
        <v>0.0031867609649735835</v>
      </c>
      <c r="BU188" s="55">
        <f t="shared" si="124"/>
        <v>184.4956021623893</v>
      </c>
      <c r="BV188" s="174">
        <f t="shared" si="125"/>
        <v>0.0020049609932268303</v>
      </c>
      <c r="BW188" s="174">
        <f t="shared" si="126"/>
        <v>0.0017272828878428553</v>
      </c>
      <c r="BX188" s="55">
        <f t="shared" si="127"/>
        <v>116.07600627195222</v>
      </c>
    </row>
    <row r="189" spans="1:76" ht="12">
      <c r="A189" s="11"/>
      <c r="B189" s="26" t="s">
        <v>842</v>
      </c>
      <c r="C189" s="34">
        <v>34027</v>
      </c>
      <c r="D189" s="49" t="s">
        <v>685</v>
      </c>
      <c r="E189" s="112">
        <v>1890</v>
      </c>
      <c r="F189" s="113">
        <v>1446</v>
      </c>
      <c r="G189" s="113">
        <v>1314</v>
      </c>
      <c r="H189" s="113">
        <v>1037</v>
      </c>
      <c r="I189" s="113">
        <v>748</v>
      </c>
      <c r="J189" s="114">
        <v>396</v>
      </c>
      <c r="K189" s="113"/>
      <c r="L189" s="112">
        <v>6831</v>
      </c>
      <c r="M189" s="113">
        <v>4941</v>
      </c>
      <c r="N189" s="113">
        <v>3495</v>
      </c>
      <c r="O189" s="113">
        <v>2181</v>
      </c>
      <c r="P189" s="113">
        <v>1144</v>
      </c>
      <c r="Q189" s="114">
        <v>396</v>
      </c>
      <c r="R189" s="114"/>
      <c r="S189" s="121">
        <v>0.20777443197372022</v>
      </c>
      <c r="T189" s="121">
        <v>0.15028743498494387</v>
      </c>
      <c r="U189" s="121">
        <v>0.1063053198284515</v>
      </c>
      <c r="V189" s="121">
        <v>0.06633816954101651</v>
      </c>
      <c r="W189" s="121">
        <v>0.03479636219849743</v>
      </c>
      <c r="X189" s="121">
        <v>0.012044894607172188</v>
      </c>
      <c r="Y189" s="128"/>
      <c r="Z189" s="187">
        <v>32877</v>
      </c>
      <c r="AA189" s="187">
        <v>2</v>
      </c>
      <c r="AB189" s="57">
        <v>583</v>
      </c>
      <c r="AC189" s="53">
        <v>332</v>
      </c>
      <c r="AD189" s="53">
        <v>200</v>
      </c>
      <c r="AE189" s="55">
        <f t="shared" si="137"/>
        <v>532</v>
      </c>
      <c r="AF189" s="53">
        <v>225</v>
      </c>
      <c r="AG189" s="53"/>
      <c r="AH189" s="55">
        <f>SUM(AF189:AG189)</f>
        <v>225</v>
      </c>
      <c r="AI189" s="86">
        <f t="shared" si="138"/>
        <v>757</v>
      </c>
      <c r="AJ189" s="101">
        <f t="shared" si="139"/>
        <v>0.4385733157199472</v>
      </c>
      <c r="AK189" s="102">
        <f t="shared" si="140"/>
        <v>0.26420079260237783</v>
      </c>
      <c r="AL189" s="67">
        <f t="shared" si="141"/>
        <v>0.702774108322325</v>
      </c>
      <c r="AM189" s="101">
        <f t="shared" si="142"/>
        <v>0.29722589167767505</v>
      </c>
      <c r="AN189" s="102">
        <f t="shared" si="143"/>
        <v>0</v>
      </c>
      <c r="AO189" s="67">
        <f t="shared" si="144"/>
        <v>0.29722589167767505</v>
      </c>
      <c r="AP189" s="62">
        <f t="shared" si="145"/>
        <v>1</v>
      </c>
      <c r="AQ189" s="62">
        <f t="shared" si="103"/>
        <v>1.2984562607204118</v>
      </c>
      <c r="AR189" s="67">
        <f t="shared" si="104"/>
        <v>0.16680972818311873</v>
      </c>
      <c r="AS189" s="67">
        <f t="shared" si="105"/>
        <v>0.21659513590844062</v>
      </c>
      <c r="AT189" s="62"/>
      <c r="AU189" s="54" t="s">
        <v>430</v>
      </c>
      <c r="AV189" s="54" t="s">
        <v>430</v>
      </c>
      <c r="AW189" s="55" t="s">
        <v>438</v>
      </c>
      <c r="AX189" s="54" t="s">
        <v>438</v>
      </c>
      <c r="AY189" s="54" t="s">
        <v>1051</v>
      </c>
      <c r="AZ189" s="54"/>
      <c r="BA189" s="55">
        <f t="shared" si="106"/>
        <v>-49.95136000000002</v>
      </c>
      <c r="BB189" s="55">
        <f t="shared" si="107"/>
        <v>-223.95136000000002</v>
      </c>
      <c r="BC189" s="55">
        <f t="shared" si="108"/>
        <v>533.04864</v>
      </c>
      <c r="BD189" s="67">
        <f t="shared" si="109"/>
        <v>0.15251749356223177</v>
      </c>
      <c r="BE189" s="62">
        <f t="shared" si="110"/>
        <v>0.2444056121045392</v>
      </c>
      <c r="BF189" s="62">
        <f t="shared" si="111"/>
        <v>0.4659516083916084</v>
      </c>
      <c r="BG189" s="67">
        <f t="shared" si="112"/>
        <v>0.01621342093256684</v>
      </c>
      <c r="BH189" s="54">
        <v>539554050</v>
      </c>
      <c r="BI189" s="54">
        <f t="shared" si="113"/>
        <v>16397.327153927974</v>
      </c>
      <c r="BJ189" s="174">
        <f t="shared" si="114"/>
        <v>0.004418681171147898</v>
      </c>
      <c r="BK189" s="55">
        <v>32905</v>
      </c>
      <c r="BL189" s="174">
        <f t="shared" si="115"/>
        <v>0.005106199800221194</v>
      </c>
      <c r="BM189" s="55">
        <f t="shared" si="116"/>
        <v>86.53561051325266</v>
      </c>
      <c r="BN189" s="174">
        <f t="shared" si="117"/>
        <v>0.00585932532363991</v>
      </c>
      <c r="BO189" s="55">
        <f t="shared" si="118"/>
        <v>115.44715460284061</v>
      </c>
      <c r="BP189" s="174">
        <f t="shared" si="119"/>
        <v>0.013042722161034142</v>
      </c>
      <c r="BQ189" s="55">
        <f t="shared" si="120"/>
        <v>256.9826863328029</v>
      </c>
      <c r="BR189" s="174">
        <f t="shared" si="121"/>
        <v>0.013396279707864263</v>
      </c>
      <c r="BS189" s="55">
        <f t="shared" si="122"/>
        <v>263.94888303896937</v>
      </c>
      <c r="BT189" s="174">
        <f t="shared" si="123"/>
        <v>0.005590808710479971</v>
      </c>
      <c r="BU189" s="55">
        <f t="shared" si="124"/>
        <v>110.15653200712352</v>
      </c>
      <c r="BV189" s="174">
        <f t="shared" si="125"/>
        <v>0.009729201742773787</v>
      </c>
      <c r="BW189" s="174">
        <f t="shared" si="126"/>
        <v>0.005075331084423054</v>
      </c>
      <c r="BX189" s="55">
        <f t="shared" si="127"/>
        <v>191.6959028078809</v>
      </c>
    </row>
    <row r="190" spans="1:76" ht="12">
      <c r="A190" s="11"/>
      <c r="B190" s="26" t="s">
        <v>841</v>
      </c>
      <c r="C190" s="34">
        <v>23052</v>
      </c>
      <c r="D190" s="49" t="s">
        <v>686</v>
      </c>
      <c r="E190" s="112">
        <v>827</v>
      </c>
      <c r="F190" s="113">
        <v>676</v>
      </c>
      <c r="G190" s="113">
        <v>650</v>
      </c>
      <c r="H190" s="113">
        <v>471</v>
      </c>
      <c r="I190" s="113">
        <v>286</v>
      </c>
      <c r="J190" s="114">
        <v>118</v>
      </c>
      <c r="K190" s="113"/>
      <c r="L190" s="112">
        <v>3028</v>
      </c>
      <c r="M190" s="113">
        <v>2201</v>
      </c>
      <c r="N190" s="113">
        <v>1525</v>
      </c>
      <c r="O190" s="113">
        <v>875</v>
      </c>
      <c r="P190" s="113">
        <v>404</v>
      </c>
      <c r="Q190" s="114">
        <v>118</v>
      </c>
      <c r="R190" s="114"/>
      <c r="S190" s="121">
        <v>0.18827333208978425</v>
      </c>
      <c r="T190" s="121">
        <v>0.13685257725548716</v>
      </c>
      <c r="U190" s="121">
        <v>0.09482061804389728</v>
      </c>
      <c r="V190" s="121">
        <v>0.054405272648137784</v>
      </c>
      <c r="W190" s="121">
        <v>0.025119691599825904</v>
      </c>
      <c r="X190" s="121">
        <v>0.007336939625691724</v>
      </c>
      <c r="Y190" s="128"/>
      <c r="Z190" s="187">
        <v>16083</v>
      </c>
      <c r="AA190" s="187">
        <v>1</v>
      </c>
      <c r="AB190" s="57">
        <v>231</v>
      </c>
      <c r="AC190" s="53">
        <v>103</v>
      </c>
      <c r="AD190" s="53"/>
      <c r="AE190" s="55">
        <f t="shared" si="137"/>
        <v>103</v>
      </c>
      <c r="AF190" s="53"/>
      <c r="AG190" s="53"/>
      <c r="AH190" s="55"/>
      <c r="AI190" s="86">
        <f t="shared" si="138"/>
        <v>103</v>
      </c>
      <c r="AJ190" s="101">
        <f t="shared" si="139"/>
        <v>1</v>
      </c>
      <c r="AK190" s="102">
        <f t="shared" si="140"/>
        <v>0</v>
      </c>
      <c r="AL190" s="67">
        <f t="shared" si="141"/>
        <v>1</v>
      </c>
      <c r="AM190" s="101">
        <f t="shared" si="142"/>
        <v>0</v>
      </c>
      <c r="AN190" s="102">
        <f t="shared" si="143"/>
        <v>0</v>
      </c>
      <c r="AO190" s="67">
        <f t="shared" si="144"/>
        <v>0</v>
      </c>
      <c r="AP190" s="62">
        <f t="shared" si="145"/>
        <v>1</v>
      </c>
      <c r="AQ190" s="62">
        <f t="shared" si="103"/>
        <v>0.4458874458874459</v>
      </c>
      <c r="AR190" s="67">
        <f t="shared" si="104"/>
        <v>0.15147540983606558</v>
      </c>
      <c r="AS190" s="67">
        <f t="shared" si="105"/>
        <v>0.06754098360655737</v>
      </c>
      <c r="AT190" s="62"/>
      <c r="AU190" s="54" t="s">
        <v>493</v>
      </c>
      <c r="AV190" s="54" t="s">
        <v>402</v>
      </c>
      <c r="AW190" s="55" t="s">
        <v>402</v>
      </c>
      <c r="AX190" s="54" t="s">
        <v>402</v>
      </c>
      <c r="AY190" s="54" t="s">
        <v>1162</v>
      </c>
      <c r="AZ190" s="54"/>
      <c r="BA190" s="55">
        <f t="shared" si="106"/>
        <v>-20.458770000000044</v>
      </c>
      <c r="BB190" s="55">
        <f t="shared" si="107"/>
        <v>107.54122999999996</v>
      </c>
      <c r="BC190" s="55">
        <f t="shared" si="108"/>
        <v>210.54122999999996</v>
      </c>
      <c r="BD190" s="67">
        <f t="shared" si="109"/>
        <v>0.13805982295081964</v>
      </c>
      <c r="BE190" s="62">
        <f t="shared" si="110"/>
        <v>0.24061854857142853</v>
      </c>
      <c r="BF190" s="62">
        <f t="shared" si="111"/>
        <v>0.5211416584158415</v>
      </c>
      <c r="BG190" s="67">
        <f t="shared" si="112"/>
        <v>0.013090917739227752</v>
      </c>
      <c r="BH190" s="54">
        <v>339145651</v>
      </c>
      <c r="BI190" s="54">
        <f t="shared" si="113"/>
        <v>21303.118781407036</v>
      </c>
      <c r="BJ190" s="174">
        <f t="shared" si="114"/>
        <v>0.0027774353697287532</v>
      </c>
      <c r="BK190" s="55">
        <v>15920</v>
      </c>
      <c r="BL190" s="174">
        <f t="shared" si="115"/>
        <v>0.0024704665193594107</v>
      </c>
      <c r="BM190" s="55">
        <f t="shared" si="116"/>
        <v>112.42554181422135</v>
      </c>
      <c r="BN190" s="174">
        <f t="shared" si="117"/>
        <v>0.002314290794568568</v>
      </c>
      <c r="BO190" s="55">
        <f t="shared" si="118"/>
        <v>93.21346867014519</v>
      </c>
      <c r="BP190" s="174">
        <f t="shared" si="119"/>
        <v>0</v>
      </c>
      <c r="BQ190" s="55">
        <f t="shared" si="120"/>
        <v>0</v>
      </c>
      <c r="BR190" s="174">
        <f t="shared" si="121"/>
        <v>0.004156074728644635</v>
      </c>
      <c r="BS190" s="55">
        <f t="shared" si="122"/>
        <v>167.3956196077419</v>
      </c>
      <c r="BT190" s="174">
        <f t="shared" si="123"/>
        <v>0</v>
      </c>
      <c r="BU190" s="55">
        <f t="shared" si="124"/>
        <v>0</v>
      </c>
      <c r="BV190" s="174">
        <f t="shared" si="125"/>
        <v>0.001323788348092074</v>
      </c>
      <c r="BW190" s="174">
        <f t="shared" si="126"/>
        <v>0.002482785832976731</v>
      </c>
      <c r="BX190" s="55">
        <f t="shared" si="127"/>
        <v>53.318668509757075</v>
      </c>
    </row>
    <row r="191" spans="1:76" ht="12">
      <c r="A191" s="11"/>
      <c r="B191" s="26" t="s">
        <v>843</v>
      </c>
      <c r="C191" s="34">
        <v>44043</v>
      </c>
      <c r="D191" s="49" t="s">
        <v>687</v>
      </c>
      <c r="E191" s="112">
        <v>1388</v>
      </c>
      <c r="F191" s="113">
        <v>1067</v>
      </c>
      <c r="G191" s="113">
        <v>898</v>
      </c>
      <c r="H191" s="113">
        <v>734</v>
      </c>
      <c r="I191" s="113">
        <v>415</v>
      </c>
      <c r="J191" s="114">
        <v>209</v>
      </c>
      <c r="K191" s="113"/>
      <c r="L191" s="112">
        <v>4711</v>
      </c>
      <c r="M191" s="113">
        <v>3323</v>
      </c>
      <c r="N191" s="113">
        <v>2256</v>
      </c>
      <c r="O191" s="113">
        <v>1358</v>
      </c>
      <c r="P191" s="113">
        <v>624</v>
      </c>
      <c r="Q191" s="114">
        <v>209</v>
      </c>
      <c r="R191" s="114"/>
      <c r="S191" s="121">
        <v>0.19403599818773426</v>
      </c>
      <c r="T191" s="121">
        <v>0.1368672515342477</v>
      </c>
      <c r="U191" s="121">
        <v>0.09291980724082541</v>
      </c>
      <c r="V191" s="121">
        <v>0.05593311091890111</v>
      </c>
      <c r="W191" s="121">
        <v>0.02570122327937724</v>
      </c>
      <c r="X191" s="121">
        <v>0.008608262284278594</v>
      </c>
      <c r="Y191" s="128"/>
      <c r="Z191" s="187">
        <v>24279</v>
      </c>
      <c r="AA191" s="187">
        <v>2</v>
      </c>
      <c r="AB191" s="57">
        <v>372</v>
      </c>
      <c r="AC191" s="53">
        <v>308</v>
      </c>
      <c r="AD191" s="53"/>
      <c r="AE191" s="55">
        <f t="shared" si="137"/>
        <v>308</v>
      </c>
      <c r="AF191" s="53"/>
      <c r="AG191" s="53"/>
      <c r="AH191" s="55"/>
      <c r="AI191" s="86">
        <f t="shared" si="138"/>
        <v>308</v>
      </c>
      <c r="AJ191" s="101">
        <f t="shared" si="139"/>
        <v>1</v>
      </c>
      <c r="AK191" s="102">
        <f t="shared" si="140"/>
        <v>0</v>
      </c>
      <c r="AL191" s="67">
        <f t="shared" si="141"/>
        <v>1</v>
      </c>
      <c r="AM191" s="101">
        <f t="shared" si="142"/>
        <v>0</v>
      </c>
      <c r="AN191" s="102">
        <f t="shared" si="143"/>
        <v>0</v>
      </c>
      <c r="AO191" s="67">
        <f t="shared" si="144"/>
        <v>0</v>
      </c>
      <c r="AP191" s="62">
        <f t="shared" si="145"/>
        <v>1</v>
      </c>
      <c r="AQ191" s="62">
        <f t="shared" si="103"/>
        <v>0.8279569892473119</v>
      </c>
      <c r="AR191" s="67">
        <f t="shared" si="104"/>
        <v>0.16489361702127658</v>
      </c>
      <c r="AS191" s="67">
        <f t="shared" si="105"/>
        <v>0.13652482269503546</v>
      </c>
      <c r="AT191" s="62"/>
      <c r="AU191" s="54" t="s">
        <v>464</v>
      </c>
      <c r="AV191" s="54" t="s">
        <v>464</v>
      </c>
      <c r="AW191" s="55" t="s">
        <v>464</v>
      </c>
      <c r="AX191" s="54" t="s">
        <v>465</v>
      </c>
      <c r="AY191" s="54" t="s">
        <v>2082</v>
      </c>
      <c r="AZ191" s="54"/>
      <c r="BA191" s="55">
        <f t="shared" si="106"/>
        <v>-46.508640000000014</v>
      </c>
      <c r="BB191" s="55">
        <f t="shared" si="107"/>
        <v>17.491359999999986</v>
      </c>
      <c r="BC191" s="55">
        <f t="shared" si="108"/>
        <v>325.49136</v>
      </c>
      <c r="BD191" s="67">
        <f t="shared" si="109"/>
        <v>0.14427808510638299</v>
      </c>
      <c r="BE191" s="62">
        <f t="shared" si="110"/>
        <v>0.2396843593519882</v>
      </c>
      <c r="BF191" s="62">
        <f t="shared" si="111"/>
        <v>0.5216207692307692</v>
      </c>
      <c r="BG191" s="67">
        <f t="shared" si="112"/>
        <v>0.013406291857160508</v>
      </c>
      <c r="BH191" s="54">
        <v>523489551</v>
      </c>
      <c r="BI191" s="54">
        <f t="shared" si="113"/>
        <v>21769.43281906267</v>
      </c>
      <c r="BJ191" s="174">
        <f t="shared" si="114"/>
        <v>0.004287120858969305</v>
      </c>
      <c r="BK191" s="55">
        <v>24047</v>
      </c>
      <c r="BL191" s="174">
        <f t="shared" si="115"/>
        <v>0.0037316148486831496</v>
      </c>
      <c r="BM191" s="55">
        <f t="shared" si="116"/>
        <v>114.88647764605685</v>
      </c>
      <c r="BN191" s="174">
        <f t="shared" si="117"/>
        <v>0.003577834413523679</v>
      </c>
      <c r="BO191" s="55">
        <f t="shared" si="118"/>
        <v>95.45908017324166</v>
      </c>
      <c r="BP191" s="174">
        <f t="shared" si="119"/>
        <v>0</v>
      </c>
      <c r="BQ191" s="55">
        <f t="shared" si="120"/>
        <v>0</v>
      </c>
      <c r="BR191" s="174">
        <f t="shared" si="121"/>
        <v>0.012427873945849977</v>
      </c>
      <c r="BS191" s="55">
        <f t="shared" si="122"/>
        <v>331.5842149920622</v>
      </c>
      <c r="BT191" s="174">
        <f t="shared" si="123"/>
        <v>0</v>
      </c>
      <c r="BU191" s="55">
        <f t="shared" si="124"/>
        <v>0</v>
      </c>
      <c r="BV191" s="174">
        <f t="shared" si="125"/>
        <v>0.003958512730217076</v>
      </c>
      <c r="BW191" s="174">
        <f t="shared" si="126"/>
        <v>0.003748029424786548</v>
      </c>
      <c r="BX191" s="55">
        <f t="shared" si="127"/>
        <v>105.6158391937522</v>
      </c>
    </row>
    <row r="192" spans="1:76" ht="12">
      <c r="A192" s="11"/>
      <c r="B192" s="26" t="s">
        <v>840</v>
      </c>
      <c r="C192" s="34">
        <v>13023</v>
      </c>
      <c r="D192" s="49" t="s">
        <v>688</v>
      </c>
      <c r="E192" s="112">
        <v>489</v>
      </c>
      <c r="F192" s="113">
        <v>326</v>
      </c>
      <c r="G192" s="113">
        <v>234</v>
      </c>
      <c r="H192" s="113">
        <v>174</v>
      </c>
      <c r="I192" s="113">
        <v>100</v>
      </c>
      <c r="J192" s="114">
        <v>54</v>
      </c>
      <c r="K192" s="113"/>
      <c r="L192" s="112">
        <v>1377</v>
      </c>
      <c r="M192" s="113">
        <v>888</v>
      </c>
      <c r="N192" s="113">
        <v>562</v>
      </c>
      <c r="O192" s="113">
        <v>328</v>
      </c>
      <c r="P192" s="113">
        <v>154</v>
      </c>
      <c r="Q192" s="114">
        <v>54</v>
      </c>
      <c r="R192" s="114"/>
      <c r="S192" s="121">
        <v>0.15933811617681093</v>
      </c>
      <c r="T192" s="121">
        <v>0.10275399213145105</v>
      </c>
      <c r="U192" s="121">
        <v>0.0650312427678778</v>
      </c>
      <c r="V192" s="121">
        <v>0.03795417727377922</v>
      </c>
      <c r="W192" s="121">
        <v>0.017819949085859755</v>
      </c>
      <c r="X192" s="121">
        <v>0.006248553575561213</v>
      </c>
      <c r="Y192" s="128"/>
      <c r="Z192" s="187">
        <v>8642</v>
      </c>
      <c r="AA192" s="187">
        <v>1</v>
      </c>
      <c r="AB192" s="58">
        <v>85</v>
      </c>
      <c r="AC192" s="53"/>
      <c r="AD192" s="53"/>
      <c r="AE192" s="55">
        <f t="shared" si="137"/>
        <v>0</v>
      </c>
      <c r="AF192" s="53">
        <v>65</v>
      </c>
      <c r="AG192" s="53"/>
      <c r="AH192" s="55">
        <f>SUM(AF192:AG192)</f>
        <v>65</v>
      </c>
      <c r="AI192" s="86">
        <f t="shared" si="138"/>
        <v>65</v>
      </c>
      <c r="AJ192" s="101">
        <f t="shared" si="139"/>
        <v>0</v>
      </c>
      <c r="AK192" s="102">
        <f t="shared" si="140"/>
        <v>0</v>
      </c>
      <c r="AL192" s="67">
        <f t="shared" si="141"/>
        <v>0</v>
      </c>
      <c r="AM192" s="101">
        <f t="shared" si="142"/>
        <v>1</v>
      </c>
      <c r="AN192" s="102">
        <f t="shared" si="143"/>
        <v>0</v>
      </c>
      <c r="AO192" s="67">
        <f t="shared" si="144"/>
        <v>1</v>
      </c>
      <c r="AP192" s="62">
        <f t="shared" si="145"/>
        <v>1</v>
      </c>
      <c r="AQ192" s="62">
        <f t="shared" si="103"/>
        <v>0.7647058823529411</v>
      </c>
      <c r="AR192" s="67">
        <f t="shared" si="104"/>
        <v>0.1512455516014235</v>
      </c>
      <c r="AS192" s="67">
        <f t="shared" si="105"/>
        <v>0.11565836298932385</v>
      </c>
      <c r="AT192" s="62"/>
      <c r="AU192" s="54" t="s">
        <v>2175</v>
      </c>
      <c r="AV192" s="54" t="s">
        <v>2175</v>
      </c>
      <c r="AW192" s="55" t="s">
        <v>2175</v>
      </c>
      <c r="AX192" s="54" t="s">
        <v>2332</v>
      </c>
      <c r="AY192" s="54" t="s">
        <v>2332</v>
      </c>
      <c r="AZ192" s="54"/>
      <c r="BA192" s="55">
        <f t="shared" si="106"/>
        <v>-2.6325100000000106</v>
      </c>
      <c r="BB192" s="55">
        <f t="shared" si="107"/>
        <v>17.36748999999999</v>
      </c>
      <c r="BC192" s="55">
        <f t="shared" si="108"/>
        <v>82.36748999999999</v>
      </c>
      <c r="BD192" s="67">
        <f t="shared" si="109"/>
        <v>0.14656137010676154</v>
      </c>
      <c r="BE192" s="62">
        <f t="shared" si="110"/>
        <v>0.2511203963414634</v>
      </c>
      <c r="BF192" s="62">
        <f t="shared" si="111"/>
        <v>0.5348538311688311</v>
      </c>
      <c r="BG192" s="67">
        <f t="shared" si="112"/>
        <v>0.0095310680398056</v>
      </c>
      <c r="BH192" s="54">
        <v>154869893</v>
      </c>
      <c r="BI192" s="54">
        <f t="shared" si="113"/>
        <v>17815.471413781204</v>
      </c>
      <c r="BJ192" s="174">
        <f t="shared" si="114"/>
        <v>0.001268307929811276</v>
      </c>
      <c r="BK192" s="55">
        <v>8693</v>
      </c>
      <c r="BL192" s="174">
        <f t="shared" si="115"/>
        <v>0.0013489802420095073</v>
      </c>
      <c r="BM192" s="55">
        <f t="shared" si="116"/>
        <v>94.01975583585583</v>
      </c>
      <c r="BN192" s="174">
        <f t="shared" si="117"/>
        <v>0.0009053918981983653</v>
      </c>
      <c r="BO192" s="55">
        <f t="shared" si="118"/>
        <v>67.86567067480864</v>
      </c>
      <c r="BP192" s="174">
        <f t="shared" si="119"/>
        <v>0.0037678975131876413</v>
      </c>
      <c r="BQ192" s="55">
        <f t="shared" si="120"/>
        <v>282.43116850864334</v>
      </c>
      <c r="BR192" s="174">
        <f t="shared" si="121"/>
        <v>0</v>
      </c>
      <c r="BS192" s="55">
        <f t="shared" si="122"/>
        <v>0</v>
      </c>
      <c r="BT192" s="174">
        <f t="shared" si="123"/>
        <v>0</v>
      </c>
      <c r="BU192" s="55">
        <f t="shared" si="124"/>
        <v>0</v>
      </c>
      <c r="BV192" s="174">
        <f t="shared" si="125"/>
        <v>0.0008354004138445127</v>
      </c>
      <c r="BW192" s="174">
        <f t="shared" si="126"/>
        <v>0.001334094084970771</v>
      </c>
      <c r="BX192" s="55">
        <f t="shared" si="127"/>
        <v>62.61930273552002</v>
      </c>
    </row>
    <row r="193" spans="1:76" ht="12">
      <c r="A193" s="11"/>
      <c r="B193" s="26" t="s">
        <v>842</v>
      </c>
      <c r="C193" s="34">
        <v>33016</v>
      </c>
      <c r="D193" s="49" t="s">
        <v>689</v>
      </c>
      <c r="E193" s="112">
        <v>47</v>
      </c>
      <c r="F193" s="113">
        <v>39</v>
      </c>
      <c r="G193" s="113">
        <v>36</v>
      </c>
      <c r="H193" s="113">
        <v>35</v>
      </c>
      <c r="I193" s="113">
        <v>11</v>
      </c>
      <c r="J193" s="114">
        <v>4</v>
      </c>
      <c r="K193" s="113"/>
      <c r="L193" s="112">
        <v>172</v>
      </c>
      <c r="M193" s="113">
        <v>125</v>
      </c>
      <c r="N193" s="113">
        <v>86</v>
      </c>
      <c r="O193" s="113">
        <v>50</v>
      </c>
      <c r="P193" s="113">
        <v>15</v>
      </c>
      <c r="Q193" s="114">
        <v>4</v>
      </c>
      <c r="R193" s="114"/>
      <c r="S193" s="121">
        <v>0.16318785578747627</v>
      </c>
      <c r="T193" s="121">
        <v>0.11859582542694497</v>
      </c>
      <c r="U193" s="121">
        <v>0.08159392789373814</v>
      </c>
      <c r="V193" s="121">
        <v>0.04743833017077799</v>
      </c>
      <c r="W193" s="121">
        <v>0.014231499051233396</v>
      </c>
      <c r="X193" s="121">
        <v>0.003795066413662239</v>
      </c>
      <c r="Y193" s="128"/>
      <c r="Z193" s="187">
        <v>1054</v>
      </c>
      <c r="AA193" s="187">
        <v>1</v>
      </c>
      <c r="AB193" s="57">
        <v>13</v>
      </c>
      <c r="AC193" s="53"/>
      <c r="AD193" s="53"/>
      <c r="AE193" s="55"/>
      <c r="AF193" s="53"/>
      <c r="AG193" s="53"/>
      <c r="AH193" s="55"/>
      <c r="AI193" s="86">
        <v>0</v>
      </c>
      <c r="AJ193" s="101"/>
      <c r="AK193" s="102"/>
      <c r="AL193" s="67"/>
      <c r="AM193" s="101"/>
      <c r="AN193" s="102"/>
      <c r="AO193" s="67"/>
      <c r="AP193" s="62"/>
      <c r="AQ193" s="62">
        <f t="shared" si="103"/>
        <v>0</v>
      </c>
      <c r="AR193" s="67">
        <f t="shared" si="104"/>
        <v>0.1511627906976744</v>
      </c>
      <c r="AS193" s="67">
        <f t="shared" si="105"/>
        <v>0</v>
      </c>
      <c r="AT193" s="62"/>
      <c r="AU193" s="54" t="s">
        <v>446</v>
      </c>
      <c r="AV193" s="54" t="s">
        <v>428</v>
      </c>
      <c r="AW193" s="55" t="s">
        <v>428</v>
      </c>
      <c r="AX193" s="54" t="s">
        <v>428</v>
      </c>
      <c r="AY193" s="54" t="s">
        <v>198</v>
      </c>
      <c r="AZ193" s="54"/>
      <c r="BA193" s="55">
        <f t="shared" si="106"/>
        <v>-2.20543</v>
      </c>
      <c r="BB193" s="55">
        <f t="shared" si="107"/>
        <v>10.79457</v>
      </c>
      <c r="BC193" s="55">
        <f t="shared" si="108"/>
        <v>10.79457</v>
      </c>
      <c r="BD193" s="67">
        <f t="shared" si="109"/>
        <v>0.12551825581395348</v>
      </c>
      <c r="BE193" s="62">
        <f t="shared" si="110"/>
        <v>0.2158914</v>
      </c>
      <c r="BF193" s="62">
        <f t="shared" si="111"/>
        <v>0.719638</v>
      </c>
      <c r="BG193" s="67">
        <f t="shared" si="112"/>
        <v>0.0102415275142315</v>
      </c>
      <c r="BH193" s="54">
        <v>14050326</v>
      </c>
      <c r="BI193" s="54">
        <f t="shared" si="113"/>
        <v>13549.012536162007</v>
      </c>
      <c r="BJ193" s="174">
        <f t="shared" si="114"/>
        <v>0.00011506523015569943</v>
      </c>
      <c r="BK193" s="55">
        <v>1037</v>
      </c>
      <c r="BL193" s="174">
        <f t="shared" si="115"/>
        <v>0.00016092171988540884</v>
      </c>
      <c r="BM193" s="55">
        <f t="shared" si="116"/>
        <v>71.50385307691002</v>
      </c>
      <c r="BN193" s="174">
        <f t="shared" si="117"/>
        <v>0.00011865502059775197</v>
      </c>
      <c r="BO193" s="55">
        <f t="shared" si="118"/>
        <v>72.92447505201139</v>
      </c>
      <c r="BP193" s="174">
        <f t="shared" si="119"/>
        <v>0</v>
      </c>
      <c r="BQ193" s="55">
        <f t="shared" si="120"/>
        <v>0</v>
      </c>
      <c r="BR193" s="174">
        <f t="shared" si="121"/>
        <v>0</v>
      </c>
      <c r="BS193" s="55">
        <f t="shared" si="122"/>
        <v>0</v>
      </c>
      <c r="BT193" s="174">
        <f t="shared" si="123"/>
        <v>0</v>
      </c>
      <c r="BU193" s="55">
        <f t="shared" si="124"/>
        <v>0</v>
      </c>
      <c r="BV193" s="174">
        <f t="shared" si="125"/>
        <v>0</v>
      </c>
      <c r="BW193" s="174">
        <f t="shared" si="126"/>
        <v>0.00016270946141624538</v>
      </c>
      <c r="BX193" s="55">
        <f t="shared" si="127"/>
        <v>0</v>
      </c>
    </row>
    <row r="194" spans="1:76" ht="12">
      <c r="A194" s="11"/>
      <c r="B194" s="26" t="s">
        <v>842</v>
      </c>
      <c r="C194" s="34">
        <v>37007</v>
      </c>
      <c r="D194" s="49" t="s">
        <v>690</v>
      </c>
      <c r="E194" s="112">
        <v>605</v>
      </c>
      <c r="F194" s="113">
        <v>499</v>
      </c>
      <c r="G194" s="113">
        <v>407</v>
      </c>
      <c r="H194" s="113">
        <v>344</v>
      </c>
      <c r="I194" s="113">
        <v>245</v>
      </c>
      <c r="J194" s="114">
        <v>115</v>
      </c>
      <c r="K194" s="113"/>
      <c r="L194" s="112">
        <v>2215</v>
      </c>
      <c r="M194" s="113">
        <v>1610</v>
      </c>
      <c r="N194" s="113">
        <v>1111</v>
      </c>
      <c r="O194" s="113">
        <v>704</v>
      </c>
      <c r="P194" s="113">
        <v>360</v>
      </c>
      <c r="Q194" s="114">
        <v>115</v>
      </c>
      <c r="R194" s="114"/>
      <c r="S194" s="121">
        <v>0.2010346705391178</v>
      </c>
      <c r="T194" s="121">
        <v>0.14612452350698857</v>
      </c>
      <c r="U194" s="121">
        <v>0.10083499727718279</v>
      </c>
      <c r="V194" s="121">
        <v>0.06389544381920494</v>
      </c>
      <c r="W194" s="121">
        <v>0.03267380649845707</v>
      </c>
      <c r="X194" s="121">
        <v>0.010437465964784898</v>
      </c>
      <c r="Y194" s="128"/>
      <c r="Z194" s="187">
        <v>11018</v>
      </c>
      <c r="AA194" s="187">
        <v>1</v>
      </c>
      <c r="AB194" s="57">
        <v>193</v>
      </c>
      <c r="AC194" s="53">
        <v>44</v>
      </c>
      <c r="AD194" s="53">
        <v>96</v>
      </c>
      <c r="AE194" s="55">
        <f aca="true" t="shared" si="146" ref="AE194:AE216">SUM(AC194:AD194)</f>
        <v>140</v>
      </c>
      <c r="AF194" s="53"/>
      <c r="AG194" s="53"/>
      <c r="AH194" s="55"/>
      <c r="AI194" s="86">
        <f aca="true" t="shared" si="147" ref="AI194:AI216">AE194+AH194</f>
        <v>140</v>
      </c>
      <c r="AJ194" s="101">
        <f aca="true" t="shared" si="148" ref="AJ194:AJ216">AC194/$AI194</f>
        <v>0.3142857142857143</v>
      </c>
      <c r="AK194" s="102">
        <f aca="true" t="shared" si="149" ref="AK194:AK216">AD194/$AI194</f>
        <v>0.6857142857142857</v>
      </c>
      <c r="AL194" s="67">
        <f aca="true" t="shared" si="150" ref="AL194:AL216">AE194/$AI194</f>
        <v>1</v>
      </c>
      <c r="AM194" s="101">
        <f aca="true" t="shared" si="151" ref="AM194:AM216">AF194/$AI194</f>
        <v>0</v>
      </c>
      <c r="AN194" s="102">
        <f aca="true" t="shared" si="152" ref="AN194:AN216">AG194/$AI194</f>
        <v>0</v>
      </c>
      <c r="AO194" s="67">
        <f aca="true" t="shared" si="153" ref="AO194:AO216">AH194/$AI194</f>
        <v>0</v>
      </c>
      <c r="AP194" s="62">
        <f aca="true" t="shared" si="154" ref="AP194:AP216">AI194/$AI194</f>
        <v>1</v>
      </c>
      <c r="AQ194" s="62">
        <f t="shared" si="103"/>
        <v>0.7253886010362695</v>
      </c>
      <c r="AR194" s="67">
        <f t="shared" si="104"/>
        <v>0.17371737173717372</v>
      </c>
      <c r="AS194" s="67">
        <f t="shared" si="105"/>
        <v>0.126012601260126</v>
      </c>
      <c r="AT194" s="62"/>
      <c r="AU194" s="54" t="s">
        <v>446</v>
      </c>
      <c r="AV194" s="54" t="s">
        <v>446</v>
      </c>
      <c r="AW194" s="55" t="s">
        <v>447</v>
      </c>
      <c r="AX194" s="54" t="s">
        <v>447</v>
      </c>
      <c r="AY194" s="54" t="s">
        <v>1129</v>
      </c>
      <c r="AZ194" s="54"/>
      <c r="BA194" s="55">
        <f t="shared" si="106"/>
        <v>-23.647750000000002</v>
      </c>
      <c r="BB194" s="55">
        <f t="shared" si="107"/>
        <v>29.352249999999998</v>
      </c>
      <c r="BC194" s="55">
        <f t="shared" si="108"/>
        <v>169.35225</v>
      </c>
      <c r="BD194" s="67">
        <f t="shared" si="109"/>
        <v>0.15243226822682268</v>
      </c>
      <c r="BE194" s="62">
        <f t="shared" si="110"/>
        <v>0.24055717329545453</v>
      </c>
      <c r="BF194" s="62">
        <f t="shared" si="111"/>
        <v>0.47042291666666664</v>
      </c>
      <c r="BG194" s="67">
        <f t="shared" si="112"/>
        <v>0.015370507351606461</v>
      </c>
      <c r="BH194" s="54">
        <v>189487923</v>
      </c>
      <c r="BI194" s="54">
        <f t="shared" si="113"/>
        <v>17190.23160664066</v>
      </c>
      <c r="BJ194" s="174">
        <f t="shared" si="114"/>
        <v>0.0015518124968574003</v>
      </c>
      <c r="BK194" s="55">
        <v>11023</v>
      </c>
      <c r="BL194" s="174">
        <f t="shared" si="115"/>
        <v>0.001710549776563994</v>
      </c>
      <c r="BM194" s="55">
        <f t="shared" si="116"/>
        <v>90.72010169587398</v>
      </c>
      <c r="BN194" s="174">
        <f t="shared" si="117"/>
        <v>0.0018615373018124521</v>
      </c>
      <c r="BO194" s="55">
        <f t="shared" si="118"/>
        <v>109.44521491949455</v>
      </c>
      <c r="BP194" s="174">
        <f t="shared" si="119"/>
        <v>0</v>
      </c>
      <c r="BQ194" s="55">
        <f t="shared" si="120"/>
        <v>0</v>
      </c>
      <c r="BR194" s="174">
        <f t="shared" si="121"/>
        <v>0.001775410563692854</v>
      </c>
      <c r="BS194" s="55">
        <f t="shared" si="122"/>
        <v>104.38157243721025</v>
      </c>
      <c r="BT194" s="174">
        <f t="shared" si="123"/>
        <v>0.002683588181030386</v>
      </c>
      <c r="BU194" s="55">
        <f t="shared" si="124"/>
        <v>157.7759870523812</v>
      </c>
      <c r="BV194" s="174">
        <f t="shared" si="125"/>
        <v>0.0017993239682804888</v>
      </c>
      <c r="BW194" s="174">
        <f t="shared" si="126"/>
        <v>0.0017008850530210546</v>
      </c>
      <c r="BX194" s="55">
        <f t="shared" si="127"/>
        <v>105.78751133620644</v>
      </c>
    </row>
    <row r="195" spans="1:76" ht="12">
      <c r="A195" s="11"/>
      <c r="B195" s="26" t="s">
        <v>842</v>
      </c>
      <c r="C195" s="34">
        <v>35011</v>
      </c>
      <c r="D195" s="49" t="s">
        <v>691</v>
      </c>
      <c r="E195" s="112">
        <v>1842</v>
      </c>
      <c r="F195" s="113">
        <v>1454</v>
      </c>
      <c r="G195" s="113">
        <v>1196</v>
      </c>
      <c r="H195" s="113">
        <v>853</v>
      </c>
      <c r="I195" s="113">
        <v>529</v>
      </c>
      <c r="J195" s="114">
        <v>235</v>
      </c>
      <c r="K195" s="113"/>
      <c r="L195" s="112">
        <v>6109</v>
      </c>
      <c r="M195" s="113">
        <v>4267</v>
      </c>
      <c r="N195" s="113">
        <v>2813</v>
      </c>
      <c r="O195" s="113">
        <v>1617</v>
      </c>
      <c r="P195" s="113">
        <v>764</v>
      </c>
      <c r="Q195" s="114">
        <v>235</v>
      </c>
      <c r="R195" s="114"/>
      <c r="S195" s="121">
        <v>0.3171529436195618</v>
      </c>
      <c r="T195" s="121">
        <v>0.2215242446267262</v>
      </c>
      <c r="U195" s="121">
        <v>0.14603883293531306</v>
      </c>
      <c r="V195" s="121">
        <v>0.08394766898556744</v>
      </c>
      <c r="W195" s="121">
        <v>0.039663586335790674</v>
      </c>
      <c r="X195" s="121">
        <v>0.012200186896480116</v>
      </c>
      <c r="Y195" s="128"/>
      <c r="Z195" s="187">
        <v>19262</v>
      </c>
      <c r="AA195" s="187">
        <v>1</v>
      </c>
      <c r="AB195" s="57">
        <v>398</v>
      </c>
      <c r="AC195" s="53">
        <v>75</v>
      </c>
      <c r="AD195" s="53">
        <v>60</v>
      </c>
      <c r="AE195" s="55">
        <f t="shared" si="146"/>
        <v>135</v>
      </c>
      <c r="AF195" s="53">
        <v>238</v>
      </c>
      <c r="AG195" s="53"/>
      <c r="AH195" s="55">
        <f>SUM(AF195:AG195)</f>
        <v>238</v>
      </c>
      <c r="AI195" s="86">
        <f t="shared" si="147"/>
        <v>373</v>
      </c>
      <c r="AJ195" s="101">
        <f t="shared" si="148"/>
        <v>0.20107238605898123</v>
      </c>
      <c r="AK195" s="102">
        <f t="shared" si="149"/>
        <v>0.16085790884718498</v>
      </c>
      <c r="AL195" s="67">
        <f t="shared" si="150"/>
        <v>0.36193029490616624</v>
      </c>
      <c r="AM195" s="101">
        <f t="shared" si="151"/>
        <v>0.6380697050938338</v>
      </c>
      <c r="AN195" s="102">
        <f t="shared" si="152"/>
        <v>0</v>
      </c>
      <c r="AO195" s="67">
        <f t="shared" si="153"/>
        <v>0.6380697050938338</v>
      </c>
      <c r="AP195" s="62">
        <f t="shared" si="154"/>
        <v>1</v>
      </c>
      <c r="AQ195" s="62">
        <f t="shared" si="103"/>
        <v>0.9371859296482412</v>
      </c>
      <c r="AR195" s="67">
        <f t="shared" si="104"/>
        <v>0.1414859580519019</v>
      </c>
      <c r="AS195" s="67">
        <f t="shared" si="105"/>
        <v>0.13259864912904373</v>
      </c>
      <c r="AT195" s="62"/>
      <c r="AU195" s="54" t="s">
        <v>443</v>
      </c>
      <c r="AV195" s="54" t="s">
        <v>443</v>
      </c>
      <c r="AW195" s="55" t="s">
        <v>443</v>
      </c>
      <c r="AX195" s="54" t="s">
        <v>442</v>
      </c>
      <c r="AY195" s="54" t="s">
        <v>1736</v>
      </c>
      <c r="AZ195" s="54"/>
      <c r="BA195" s="55">
        <f t="shared" si="106"/>
        <v>-0.10858999999999241</v>
      </c>
      <c r="BB195" s="55">
        <f t="shared" si="107"/>
        <v>24.891410000000008</v>
      </c>
      <c r="BC195" s="55">
        <f t="shared" si="108"/>
        <v>397.89141</v>
      </c>
      <c r="BD195" s="67">
        <f t="shared" si="109"/>
        <v>0.14144735513686457</v>
      </c>
      <c r="BE195" s="62">
        <f t="shared" si="110"/>
        <v>0.24606766233766234</v>
      </c>
      <c r="BF195" s="62">
        <f t="shared" si="111"/>
        <v>0.52080027486911</v>
      </c>
      <c r="BG195" s="67">
        <f t="shared" si="112"/>
        <v>0.02065680666597446</v>
      </c>
      <c r="BH195" s="54">
        <v>345715259</v>
      </c>
      <c r="BI195" s="54">
        <f t="shared" si="113"/>
        <v>17910.85167340172</v>
      </c>
      <c r="BJ195" s="174">
        <f t="shared" si="114"/>
        <v>0.0028312372143658613</v>
      </c>
      <c r="BK195" s="55">
        <v>19302</v>
      </c>
      <c r="BL195" s="174">
        <f t="shared" si="115"/>
        <v>0.0029952854746655364</v>
      </c>
      <c r="BM195" s="55">
        <f t="shared" si="116"/>
        <v>94.52311768987585</v>
      </c>
      <c r="BN195" s="174">
        <f t="shared" si="117"/>
        <v>0.004373663188919853</v>
      </c>
      <c r="BO195" s="55">
        <f t="shared" si="118"/>
        <v>147.08614318262784</v>
      </c>
      <c r="BP195" s="174">
        <f t="shared" si="119"/>
        <v>0.013796301663671672</v>
      </c>
      <c r="BQ195" s="55">
        <f t="shared" si="120"/>
        <v>463.9691522279048</v>
      </c>
      <c r="BR195" s="174">
        <f t="shared" si="121"/>
        <v>0.0030262680062946375</v>
      </c>
      <c r="BS195" s="55">
        <f t="shared" si="122"/>
        <v>101.7732893585683</v>
      </c>
      <c r="BT195" s="174">
        <f t="shared" si="123"/>
        <v>0.0016772426131439913</v>
      </c>
      <c r="BU195" s="55">
        <f t="shared" si="124"/>
        <v>56.40561161039663</v>
      </c>
      <c r="BV195" s="174">
        <f t="shared" si="125"/>
        <v>0.0047939131440615885</v>
      </c>
      <c r="BW195" s="174">
        <f t="shared" si="126"/>
        <v>0.002973538563377342</v>
      </c>
      <c r="BX195" s="55">
        <f t="shared" si="127"/>
        <v>161.2191347744509</v>
      </c>
    </row>
    <row r="196" spans="1:76" ht="12">
      <c r="A196" s="11"/>
      <c r="B196" s="26" t="s">
        <v>843</v>
      </c>
      <c r="C196" s="34">
        <v>44045</v>
      </c>
      <c r="D196" s="49" t="s">
        <v>692</v>
      </c>
      <c r="E196" s="112">
        <v>390</v>
      </c>
      <c r="F196" s="113">
        <v>242</v>
      </c>
      <c r="G196" s="113">
        <v>214</v>
      </c>
      <c r="H196" s="113">
        <v>166</v>
      </c>
      <c r="I196" s="113">
        <v>121</v>
      </c>
      <c r="J196" s="114">
        <v>58</v>
      </c>
      <c r="K196" s="113"/>
      <c r="L196" s="112">
        <v>1191</v>
      </c>
      <c r="M196" s="113">
        <v>801</v>
      </c>
      <c r="N196" s="113">
        <v>559</v>
      </c>
      <c r="O196" s="113">
        <v>345</v>
      </c>
      <c r="P196" s="113">
        <v>179</v>
      </c>
      <c r="Q196" s="114">
        <v>58</v>
      </c>
      <c r="R196" s="114"/>
      <c r="S196" s="121">
        <v>0.18821112515802782</v>
      </c>
      <c r="T196" s="121">
        <v>0.1265802781289507</v>
      </c>
      <c r="U196" s="121">
        <v>0.08833754740834387</v>
      </c>
      <c r="V196" s="121">
        <v>0.05451959544879899</v>
      </c>
      <c r="W196" s="121">
        <v>0.028286978508217445</v>
      </c>
      <c r="X196" s="121">
        <v>0.009165613147914033</v>
      </c>
      <c r="Y196" s="128"/>
      <c r="Z196" s="187">
        <v>6328</v>
      </c>
      <c r="AA196" s="187">
        <v>1</v>
      </c>
      <c r="AB196" s="57">
        <v>86</v>
      </c>
      <c r="AC196" s="53">
        <v>67</v>
      </c>
      <c r="AD196" s="53"/>
      <c r="AE196" s="55">
        <f t="shared" si="146"/>
        <v>67</v>
      </c>
      <c r="AF196" s="53"/>
      <c r="AG196" s="53"/>
      <c r="AH196" s="55"/>
      <c r="AI196" s="86">
        <f t="shared" si="147"/>
        <v>67</v>
      </c>
      <c r="AJ196" s="101">
        <f t="shared" si="148"/>
        <v>1</v>
      </c>
      <c r="AK196" s="102">
        <f t="shared" si="149"/>
        <v>0</v>
      </c>
      <c r="AL196" s="67">
        <f t="shared" si="150"/>
        <v>1</v>
      </c>
      <c r="AM196" s="101">
        <f t="shared" si="151"/>
        <v>0</v>
      </c>
      <c r="AN196" s="102">
        <f t="shared" si="152"/>
        <v>0</v>
      </c>
      <c r="AO196" s="67">
        <f t="shared" si="153"/>
        <v>0</v>
      </c>
      <c r="AP196" s="62">
        <f t="shared" si="154"/>
        <v>1</v>
      </c>
      <c r="AQ196" s="62">
        <f aca="true" t="shared" si="155" ref="AQ196:AQ259">AI196/AB196</f>
        <v>0.7790697674418605</v>
      </c>
      <c r="AR196" s="67">
        <f aca="true" t="shared" si="156" ref="AR196:AR259">AB196/N196</f>
        <v>0.15384615384615385</v>
      </c>
      <c r="AS196" s="67">
        <f aca="true" t="shared" si="157" ref="AS196:AS259">AI196/N196</f>
        <v>0.11985688729874776</v>
      </c>
      <c r="AT196" s="62"/>
      <c r="AU196" s="54" t="s">
        <v>464</v>
      </c>
      <c r="AV196" s="54" t="s">
        <v>464</v>
      </c>
      <c r="AW196" s="55" t="s">
        <v>469</v>
      </c>
      <c r="AX196" s="54" t="s">
        <v>469</v>
      </c>
      <c r="AY196" s="54" t="s">
        <v>1172</v>
      </c>
      <c r="AZ196" s="54"/>
      <c r="BA196" s="55">
        <f aca="true" t="shared" si="158" ref="BA196:BA259">BC196-AB196</f>
        <v>-0.9940700000000078</v>
      </c>
      <c r="BB196" s="55">
        <f aca="true" t="shared" si="159" ref="BB196:BB259">BC196-AI196</f>
        <v>18.005929999999992</v>
      </c>
      <c r="BC196" s="55">
        <f aca="true" t="shared" si="160" ref="BC196:BC259">((E196+F196)*(1/100)+G196*(4/100)+H196*(12/100)+I196*(23/100)+J196*(32/100))*1.047</f>
        <v>85.00592999999999</v>
      </c>
      <c r="BD196" s="67">
        <f aca="true" t="shared" si="161" ref="BD196:BD259">BC196/N196</f>
        <v>0.1520678533094812</v>
      </c>
      <c r="BE196" s="62">
        <f aca="true" t="shared" si="162" ref="BE196:BE259">BC196/O196</f>
        <v>0.24639399999999997</v>
      </c>
      <c r="BF196" s="62">
        <f aca="true" t="shared" si="163" ref="BF196:BF259">BC196/P196</f>
        <v>0.4748934636871508</v>
      </c>
      <c r="BG196" s="67">
        <f aca="true" t="shared" si="164" ref="BG196:BG259">BC196/Z196</f>
        <v>0.013433301201011378</v>
      </c>
      <c r="BH196" s="54">
        <v>120590493</v>
      </c>
      <c r="BI196" s="54">
        <f aca="true" t="shared" si="165" ref="BI196:BI259">BH196/BK196</f>
        <v>19208.425135393438</v>
      </c>
      <c r="BJ196" s="174">
        <f aca="true" t="shared" si="166" ref="BJ196:BJ259">BH196/BH$313</f>
        <v>0.000987576575207882</v>
      </c>
      <c r="BK196" s="55">
        <v>6278</v>
      </c>
      <c r="BL196" s="174">
        <f aca="true" t="shared" si="167" ref="BL196:BL259">BK196/BK$313</f>
        <v>0.0009742204025463806</v>
      </c>
      <c r="BM196" s="55">
        <f aca="true" t="shared" si="168" ref="BM196:BM259">BJ196/BL196*100</f>
        <v>101.37096006474424</v>
      </c>
      <c r="BN196" s="174">
        <f aca="true" t="shared" si="169" ref="BN196:BN259">BC196/BC$313</f>
        <v>0.0009343939012930631</v>
      </c>
      <c r="BO196" s="55">
        <f aca="true" t="shared" si="170" ref="BO196:BO259">BN196/BW196*100</f>
        <v>95.65139935796158</v>
      </c>
      <c r="BP196" s="174">
        <f aca="true" t="shared" si="171" ref="BP196:BP259">AH196/AH$313</f>
        <v>0</v>
      </c>
      <c r="BQ196" s="55">
        <f aca="true" t="shared" si="172" ref="BQ196:BQ259">BP196/BW196*100</f>
        <v>0</v>
      </c>
      <c r="BR196" s="174">
        <f aca="true" t="shared" si="173" ref="BR196:BR259">AC196/AC$313</f>
        <v>0.0027034660856232093</v>
      </c>
      <c r="BS196" s="55">
        <f aca="true" t="shared" si="174" ref="BS196:BS259">BR196/BW196*100</f>
        <v>276.7465774860045</v>
      </c>
      <c r="BT196" s="174">
        <f aca="true" t="shared" si="175" ref="BT196:BT259">AD196/AD$313</f>
        <v>0</v>
      </c>
      <c r="BU196" s="55">
        <f aca="true" t="shared" si="176" ref="BU196:BU259">BT196/BW196*100</f>
        <v>0</v>
      </c>
      <c r="BV196" s="174">
        <f aca="true" t="shared" si="177" ref="BV196:BV259">AI196/AI$313</f>
        <v>0.0008611050419628054</v>
      </c>
      <c r="BW196" s="174">
        <f aca="true" t="shared" si="178" ref="BW196:BW259">Z196/Z$313</f>
        <v>0.0009768742617096782</v>
      </c>
      <c r="BX196" s="55">
        <f aca="true" t="shared" si="179" ref="BX196:BX259">BV196/BW196*100</f>
        <v>88.14901525358452</v>
      </c>
    </row>
    <row r="197" spans="1:76" ht="12">
      <c r="A197" s="11"/>
      <c r="B197" s="26" t="s">
        <v>840</v>
      </c>
      <c r="C197" s="34">
        <v>13025</v>
      </c>
      <c r="D197" s="49" t="s">
        <v>693</v>
      </c>
      <c r="E197" s="112">
        <v>2045</v>
      </c>
      <c r="F197" s="113">
        <v>1530</v>
      </c>
      <c r="G197" s="113">
        <v>1379</v>
      </c>
      <c r="H197" s="113">
        <v>1182</v>
      </c>
      <c r="I197" s="113">
        <v>652</v>
      </c>
      <c r="J197" s="114">
        <v>241</v>
      </c>
      <c r="K197" s="113"/>
      <c r="L197" s="112">
        <v>7029</v>
      </c>
      <c r="M197" s="113">
        <v>4984</v>
      </c>
      <c r="N197" s="113">
        <v>3454</v>
      </c>
      <c r="O197" s="113">
        <v>2075</v>
      </c>
      <c r="P197" s="113">
        <v>893</v>
      </c>
      <c r="Q197" s="114">
        <v>241</v>
      </c>
      <c r="R197" s="114"/>
      <c r="S197" s="121">
        <v>0.1950657712160737</v>
      </c>
      <c r="T197" s="121">
        <v>0.13831381473053228</v>
      </c>
      <c r="U197" s="121">
        <v>0.09585391574623967</v>
      </c>
      <c r="V197" s="121">
        <v>0.05758450352444913</v>
      </c>
      <c r="W197" s="121">
        <v>0.02478215019148582</v>
      </c>
      <c r="X197" s="121">
        <v>0.0066881278792251765</v>
      </c>
      <c r="Y197" s="128"/>
      <c r="Z197" s="187">
        <v>36034</v>
      </c>
      <c r="AA197" s="187">
        <v>2</v>
      </c>
      <c r="AB197" s="58">
        <v>548</v>
      </c>
      <c r="AC197" s="53">
        <v>128</v>
      </c>
      <c r="AD197" s="53">
        <v>133</v>
      </c>
      <c r="AE197" s="55">
        <f t="shared" si="146"/>
        <v>261</v>
      </c>
      <c r="AF197" s="53">
        <v>179</v>
      </c>
      <c r="AG197" s="53"/>
      <c r="AH197" s="55">
        <f>SUM(AF197:AG197)</f>
        <v>179</v>
      </c>
      <c r="AI197" s="86">
        <f t="shared" si="147"/>
        <v>440</v>
      </c>
      <c r="AJ197" s="101">
        <f t="shared" si="148"/>
        <v>0.2909090909090909</v>
      </c>
      <c r="AK197" s="102">
        <f t="shared" si="149"/>
        <v>0.30227272727272725</v>
      </c>
      <c r="AL197" s="67">
        <f t="shared" si="150"/>
        <v>0.5931818181818181</v>
      </c>
      <c r="AM197" s="101">
        <f t="shared" si="151"/>
        <v>0.4068181818181818</v>
      </c>
      <c r="AN197" s="102">
        <f t="shared" si="152"/>
        <v>0</v>
      </c>
      <c r="AO197" s="67">
        <f t="shared" si="153"/>
        <v>0.4068181818181818</v>
      </c>
      <c r="AP197" s="62">
        <f t="shared" si="154"/>
        <v>1</v>
      </c>
      <c r="AQ197" s="62">
        <f t="shared" si="155"/>
        <v>0.8029197080291971</v>
      </c>
      <c r="AR197" s="67">
        <f t="shared" si="156"/>
        <v>0.15865662999420962</v>
      </c>
      <c r="AS197" s="67">
        <f t="shared" si="157"/>
        <v>0.12738853503184713</v>
      </c>
      <c r="AT197" s="62"/>
      <c r="AU197" s="54" t="s">
        <v>2175</v>
      </c>
      <c r="AV197" s="54" t="s">
        <v>1366</v>
      </c>
      <c r="AW197" s="55" t="s">
        <v>1366</v>
      </c>
      <c r="AX197" s="54" t="s">
        <v>1366</v>
      </c>
      <c r="AY197" s="54" t="s">
        <v>1366</v>
      </c>
      <c r="AZ197" s="54"/>
      <c r="BA197" s="55">
        <f t="shared" si="158"/>
        <v>-66.55798999999996</v>
      </c>
      <c r="BB197" s="55">
        <f t="shared" si="159"/>
        <v>41.44201000000004</v>
      </c>
      <c r="BC197" s="55">
        <f t="shared" si="160"/>
        <v>481.44201000000004</v>
      </c>
      <c r="BD197" s="67">
        <f t="shared" si="161"/>
        <v>0.13938680081065433</v>
      </c>
      <c r="BE197" s="62">
        <f t="shared" si="162"/>
        <v>0.23202024578313254</v>
      </c>
      <c r="BF197" s="62">
        <f t="shared" si="163"/>
        <v>0.539128790593505</v>
      </c>
      <c r="BG197" s="67">
        <f t="shared" si="164"/>
        <v>0.01336077066104235</v>
      </c>
      <c r="BH197" s="54">
        <v>672849632</v>
      </c>
      <c r="BI197" s="54">
        <f t="shared" si="165"/>
        <v>18855.251001821493</v>
      </c>
      <c r="BJ197" s="174">
        <f t="shared" si="166"/>
        <v>0.005510306149925466</v>
      </c>
      <c r="BK197" s="55">
        <v>35685</v>
      </c>
      <c r="BL197" s="174">
        <f t="shared" si="167"/>
        <v>0.005537600360762598</v>
      </c>
      <c r="BM197" s="55">
        <f t="shared" si="168"/>
        <v>99.5071112204028</v>
      </c>
      <c r="BN197" s="174">
        <f t="shared" si="169"/>
        <v>0.005292059953585285</v>
      </c>
      <c r="BO197" s="55">
        <f t="shared" si="170"/>
        <v>95.13494792577725</v>
      </c>
      <c r="BP197" s="174">
        <f t="shared" si="171"/>
        <v>0.010376210074778274</v>
      </c>
      <c r="BQ197" s="55">
        <f t="shared" si="172"/>
        <v>186.5323170540018</v>
      </c>
      <c r="BR197" s="174">
        <f t="shared" si="173"/>
        <v>0.005164830730742848</v>
      </c>
      <c r="BS197" s="55">
        <f t="shared" si="174"/>
        <v>92.84775813656253</v>
      </c>
      <c r="BT197" s="174">
        <f t="shared" si="175"/>
        <v>0.0037178877924691806</v>
      </c>
      <c r="BU197" s="55">
        <f t="shared" si="176"/>
        <v>66.83617809182448</v>
      </c>
      <c r="BV197" s="174">
        <f t="shared" si="177"/>
        <v>0.005655018186024393</v>
      </c>
      <c r="BW197" s="174">
        <f t="shared" si="178"/>
        <v>0.005562687602156533</v>
      </c>
      <c r="BX197" s="55">
        <f t="shared" si="179"/>
        <v>101.65981968557907</v>
      </c>
    </row>
    <row r="198" spans="1:76" ht="12">
      <c r="A198" s="11"/>
      <c r="B198" s="26" t="s">
        <v>842</v>
      </c>
      <c r="C198" s="34">
        <v>36012</v>
      </c>
      <c r="D198" s="49" t="s">
        <v>694</v>
      </c>
      <c r="E198" s="112">
        <v>637</v>
      </c>
      <c r="F198" s="113">
        <v>528</v>
      </c>
      <c r="G198" s="113">
        <v>467</v>
      </c>
      <c r="H198" s="113">
        <v>410</v>
      </c>
      <c r="I198" s="113">
        <v>252</v>
      </c>
      <c r="J198" s="114">
        <v>105</v>
      </c>
      <c r="K198" s="113"/>
      <c r="L198" s="112">
        <v>2399</v>
      </c>
      <c r="M198" s="113">
        <v>1762</v>
      </c>
      <c r="N198" s="113">
        <v>1234</v>
      </c>
      <c r="O198" s="113">
        <v>767</v>
      </c>
      <c r="P198" s="113">
        <v>357</v>
      </c>
      <c r="Q198" s="114">
        <v>105</v>
      </c>
      <c r="R198" s="114"/>
      <c r="S198" s="121">
        <v>0.21910676774134624</v>
      </c>
      <c r="T198" s="121">
        <v>0.16092793862453192</v>
      </c>
      <c r="U198" s="121">
        <v>0.11270435656224313</v>
      </c>
      <c r="V198" s="121">
        <v>0.07005205954881724</v>
      </c>
      <c r="W198" s="121">
        <v>0.032605717417115716</v>
      </c>
      <c r="X198" s="121">
        <v>0.009589916887386977</v>
      </c>
      <c r="Y198" s="128"/>
      <c r="Z198" s="187">
        <v>10949</v>
      </c>
      <c r="AA198" s="187">
        <v>1</v>
      </c>
      <c r="AB198" s="57">
        <v>211</v>
      </c>
      <c r="AC198" s="53"/>
      <c r="AD198" s="53">
        <v>199</v>
      </c>
      <c r="AE198" s="55">
        <f t="shared" si="146"/>
        <v>199</v>
      </c>
      <c r="AF198" s="53"/>
      <c r="AG198" s="53"/>
      <c r="AH198" s="55"/>
      <c r="AI198" s="86">
        <f t="shared" si="147"/>
        <v>199</v>
      </c>
      <c r="AJ198" s="101">
        <f t="shared" si="148"/>
        <v>0</v>
      </c>
      <c r="AK198" s="102">
        <f t="shared" si="149"/>
        <v>1</v>
      </c>
      <c r="AL198" s="67">
        <f t="shared" si="150"/>
        <v>1</v>
      </c>
      <c r="AM198" s="101">
        <f t="shared" si="151"/>
        <v>0</v>
      </c>
      <c r="AN198" s="102">
        <f t="shared" si="152"/>
        <v>0</v>
      </c>
      <c r="AO198" s="67">
        <f t="shared" si="153"/>
        <v>0</v>
      </c>
      <c r="AP198" s="62">
        <f t="shared" si="154"/>
        <v>1</v>
      </c>
      <c r="AQ198" s="62">
        <f t="shared" si="155"/>
        <v>0.943127962085308</v>
      </c>
      <c r="AR198" s="67">
        <f t="shared" si="156"/>
        <v>0.17098865478119935</v>
      </c>
      <c r="AS198" s="67">
        <f t="shared" si="157"/>
        <v>0.1612641815235008</v>
      </c>
      <c r="AT198" s="62"/>
      <c r="AU198" s="54" t="s">
        <v>446</v>
      </c>
      <c r="AV198" s="54" t="s">
        <v>446</v>
      </c>
      <c r="AW198" s="55" t="s">
        <v>446</v>
      </c>
      <c r="AX198" s="54" t="s">
        <v>446</v>
      </c>
      <c r="AY198" s="54" t="s">
        <v>2323</v>
      </c>
      <c r="AZ198" s="54"/>
      <c r="BA198" s="55">
        <f t="shared" si="158"/>
        <v>-31.868770000000012</v>
      </c>
      <c r="BB198" s="55">
        <f t="shared" si="159"/>
        <v>-19.868770000000012</v>
      </c>
      <c r="BC198" s="55">
        <f t="shared" si="160"/>
        <v>179.13123</v>
      </c>
      <c r="BD198" s="67">
        <f t="shared" si="161"/>
        <v>0.14516307131280387</v>
      </c>
      <c r="BE198" s="62">
        <f t="shared" si="162"/>
        <v>0.23354788787483702</v>
      </c>
      <c r="BF198" s="62">
        <f t="shared" si="163"/>
        <v>0.5017681512605041</v>
      </c>
      <c r="BG198" s="67">
        <f t="shared" si="164"/>
        <v>0.016360510548908577</v>
      </c>
      <c r="BH198" s="54">
        <v>189134237</v>
      </c>
      <c r="BI198" s="54">
        <f t="shared" si="165"/>
        <v>17285.161487845002</v>
      </c>
      <c r="BJ198" s="174">
        <f t="shared" si="166"/>
        <v>0.0015489159832111797</v>
      </c>
      <c r="BK198" s="55">
        <v>10942</v>
      </c>
      <c r="BL198" s="174">
        <f t="shared" si="167"/>
        <v>0.0016979801918863486</v>
      </c>
      <c r="BM198" s="55">
        <f t="shared" si="168"/>
        <v>91.22108671305712</v>
      </c>
      <c r="BN198" s="174">
        <f t="shared" si="169"/>
        <v>0.0019690288529650227</v>
      </c>
      <c r="BO198" s="55">
        <f t="shared" si="170"/>
        <v>116.4945015969699</v>
      </c>
      <c r="BP198" s="174">
        <f t="shared" si="171"/>
        <v>0</v>
      </c>
      <c r="BQ198" s="55">
        <f t="shared" si="172"/>
        <v>0</v>
      </c>
      <c r="BR198" s="174">
        <f t="shared" si="173"/>
        <v>0</v>
      </c>
      <c r="BS198" s="55">
        <f t="shared" si="174"/>
        <v>0</v>
      </c>
      <c r="BT198" s="174">
        <f t="shared" si="175"/>
        <v>0.005562854666927571</v>
      </c>
      <c r="BU198" s="55">
        <f t="shared" si="176"/>
        <v>329.1175651917261</v>
      </c>
      <c r="BV198" s="174">
        <f t="shared" si="177"/>
        <v>0.0025576104977701234</v>
      </c>
      <c r="BW198" s="174">
        <f t="shared" si="178"/>
        <v>0.0016902332951105035</v>
      </c>
      <c r="BX198" s="55">
        <f t="shared" si="179"/>
        <v>151.3170108037017</v>
      </c>
    </row>
    <row r="199" spans="1:76" ht="12">
      <c r="A199" s="11"/>
      <c r="B199" s="26" t="s">
        <v>840</v>
      </c>
      <c r="C199" s="34">
        <v>11029</v>
      </c>
      <c r="D199" s="49" t="s">
        <v>695</v>
      </c>
      <c r="E199" s="112">
        <v>1264</v>
      </c>
      <c r="F199" s="113">
        <v>972</v>
      </c>
      <c r="G199" s="113">
        <v>1016</v>
      </c>
      <c r="H199" s="113">
        <v>912</v>
      </c>
      <c r="I199" s="113">
        <v>655</v>
      </c>
      <c r="J199" s="114">
        <v>285</v>
      </c>
      <c r="K199" s="113"/>
      <c r="L199" s="112">
        <v>5104</v>
      </c>
      <c r="M199" s="113">
        <v>3840</v>
      </c>
      <c r="N199" s="113">
        <v>2868</v>
      </c>
      <c r="O199" s="113">
        <v>1852</v>
      </c>
      <c r="P199" s="113">
        <v>940</v>
      </c>
      <c r="Q199" s="114">
        <v>285</v>
      </c>
      <c r="R199" s="114"/>
      <c r="S199" s="121">
        <v>0.19975734804900003</v>
      </c>
      <c r="T199" s="121">
        <v>0.15028765997416932</v>
      </c>
      <c r="U199" s="121">
        <v>0.1122460960432077</v>
      </c>
      <c r="V199" s="121">
        <v>0.07248248600837541</v>
      </c>
      <c r="W199" s="121">
        <v>0.036789166764510196</v>
      </c>
      <c r="X199" s="121">
        <v>0.011154162263707879</v>
      </c>
      <c r="Y199" s="128"/>
      <c r="Z199" s="187">
        <v>25551</v>
      </c>
      <c r="AA199" s="187">
        <v>2</v>
      </c>
      <c r="AB199" s="58">
        <v>410</v>
      </c>
      <c r="AC199" s="53">
        <v>118</v>
      </c>
      <c r="AD199" s="53">
        <v>140</v>
      </c>
      <c r="AE199" s="55">
        <f t="shared" si="146"/>
        <v>258</v>
      </c>
      <c r="AF199" s="53">
        <v>123</v>
      </c>
      <c r="AG199" s="53"/>
      <c r="AH199" s="55">
        <f>SUM(AF199:AG199)</f>
        <v>123</v>
      </c>
      <c r="AI199" s="86">
        <f t="shared" si="147"/>
        <v>381</v>
      </c>
      <c r="AJ199" s="101">
        <f t="shared" si="148"/>
        <v>0.30971128608923887</v>
      </c>
      <c r="AK199" s="102">
        <f t="shared" si="149"/>
        <v>0.3674540682414698</v>
      </c>
      <c r="AL199" s="67">
        <f t="shared" si="150"/>
        <v>0.6771653543307087</v>
      </c>
      <c r="AM199" s="101">
        <f t="shared" si="151"/>
        <v>0.3228346456692913</v>
      </c>
      <c r="AN199" s="102">
        <f t="shared" si="152"/>
        <v>0</v>
      </c>
      <c r="AO199" s="67">
        <f t="shared" si="153"/>
        <v>0.3228346456692913</v>
      </c>
      <c r="AP199" s="62">
        <f t="shared" si="154"/>
        <v>1</v>
      </c>
      <c r="AQ199" s="62">
        <f t="shared" si="155"/>
        <v>0.9292682926829269</v>
      </c>
      <c r="AR199" s="67">
        <f t="shared" si="156"/>
        <v>0.14295676429567644</v>
      </c>
      <c r="AS199" s="67">
        <f t="shared" si="157"/>
        <v>0.13284518828451883</v>
      </c>
      <c r="AT199" s="62"/>
      <c r="AU199" s="54" t="s">
        <v>1029</v>
      </c>
      <c r="AV199" s="54" t="s">
        <v>1029</v>
      </c>
      <c r="AW199" s="55" t="s">
        <v>1298</v>
      </c>
      <c r="AX199" s="54" t="s">
        <v>1298</v>
      </c>
      <c r="AY199" s="54" t="s">
        <v>1298</v>
      </c>
      <c r="AZ199" s="54"/>
      <c r="BA199" s="55">
        <f t="shared" si="158"/>
        <v>23.76162999999997</v>
      </c>
      <c r="BB199" s="55">
        <f t="shared" si="159"/>
        <v>52.76162999999997</v>
      </c>
      <c r="BC199" s="55">
        <f t="shared" si="160"/>
        <v>433.76162999999997</v>
      </c>
      <c r="BD199" s="67">
        <f t="shared" si="161"/>
        <v>0.15124185146443514</v>
      </c>
      <c r="BE199" s="62">
        <f t="shared" si="162"/>
        <v>0.23421254319654425</v>
      </c>
      <c r="BF199" s="62">
        <f t="shared" si="163"/>
        <v>0.46144854255319145</v>
      </c>
      <c r="BG199" s="67">
        <f t="shared" si="164"/>
        <v>0.01697630738522954</v>
      </c>
      <c r="BH199" s="54">
        <v>515672557</v>
      </c>
      <c r="BI199" s="54">
        <f t="shared" si="165"/>
        <v>20337.29914024294</v>
      </c>
      <c r="BJ199" s="174">
        <f t="shared" si="166"/>
        <v>0.004223103539105287</v>
      </c>
      <c r="BK199" s="55">
        <v>25356</v>
      </c>
      <c r="BL199" s="174">
        <f t="shared" si="167"/>
        <v>0.0039347455442762065</v>
      </c>
      <c r="BM199" s="55">
        <f t="shared" si="168"/>
        <v>107.32850425991458</v>
      </c>
      <c r="BN199" s="174">
        <f t="shared" si="169"/>
        <v>0.004767952326231102</v>
      </c>
      <c r="BO199" s="55">
        <f t="shared" si="170"/>
        <v>120.87926363222235</v>
      </c>
      <c r="BP199" s="174">
        <f t="shared" si="171"/>
        <v>0.007130021448031998</v>
      </c>
      <c r="BQ199" s="55">
        <f t="shared" si="172"/>
        <v>180.76349832158218</v>
      </c>
      <c r="BR199" s="174">
        <f t="shared" si="173"/>
        <v>0.004761328329903563</v>
      </c>
      <c r="BS199" s="55">
        <f t="shared" si="174"/>
        <v>120.71132910947759</v>
      </c>
      <c r="BT199" s="174">
        <f t="shared" si="175"/>
        <v>0.00391356609733598</v>
      </c>
      <c r="BU199" s="55">
        <f t="shared" si="176"/>
        <v>99.21848115372156</v>
      </c>
      <c r="BV199" s="174">
        <f t="shared" si="177"/>
        <v>0.004896731656534759</v>
      </c>
      <c r="BW199" s="174">
        <f t="shared" si="178"/>
        <v>0.003944392266268013</v>
      </c>
      <c r="BX199" s="55">
        <f t="shared" si="179"/>
        <v>124.14413491302685</v>
      </c>
    </row>
    <row r="200" spans="1:76" ht="12">
      <c r="A200" s="11"/>
      <c r="B200" s="26" t="s">
        <v>843</v>
      </c>
      <c r="C200" s="34">
        <v>44048</v>
      </c>
      <c r="D200" s="49" t="s">
        <v>696</v>
      </c>
      <c r="E200" s="112">
        <v>696</v>
      </c>
      <c r="F200" s="113">
        <v>504</v>
      </c>
      <c r="G200" s="113">
        <v>448</v>
      </c>
      <c r="H200" s="113">
        <v>390</v>
      </c>
      <c r="I200" s="113">
        <v>233</v>
      </c>
      <c r="J200" s="114">
        <v>132</v>
      </c>
      <c r="K200" s="113"/>
      <c r="L200" s="112">
        <v>2403</v>
      </c>
      <c r="M200" s="113">
        <v>1707</v>
      </c>
      <c r="N200" s="113">
        <v>1203</v>
      </c>
      <c r="O200" s="113">
        <v>755</v>
      </c>
      <c r="P200" s="113">
        <v>365</v>
      </c>
      <c r="Q200" s="114">
        <v>132</v>
      </c>
      <c r="R200" s="114"/>
      <c r="S200" s="121">
        <v>0.2076923076923077</v>
      </c>
      <c r="T200" s="121">
        <v>0.14753673292999137</v>
      </c>
      <c r="U200" s="121">
        <v>0.10397579948141746</v>
      </c>
      <c r="V200" s="121">
        <v>0.06525496974935177</v>
      </c>
      <c r="W200" s="121">
        <v>0.031547104580812446</v>
      </c>
      <c r="X200" s="121">
        <v>0.011408815903197925</v>
      </c>
      <c r="Y200" s="128"/>
      <c r="Z200" s="187">
        <v>11570</v>
      </c>
      <c r="AA200" s="187">
        <v>1</v>
      </c>
      <c r="AB200" s="57">
        <v>217</v>
      </c>
      <c r="AC200" s="53">
        <v>60</v>
      </c>
      <c r="AD200" s="53">
        <v>248</v>
      </c>
      <c r="AE200" s="55">
        <f t="shared" si="146"/>
        <v>308</v>
      </c>
      <c r="AF200" s="53"/>
      <c r="AG200" s="53"/>
      <c r="AH200" s="55"/>
      <c r="AI200" s="86">
        <f t="shared" si="147"/>
        <v>308</v>
      </c>
      <c r="AJ200" s="101">
        <f t="shared" si="148"/>
        <v>0.19480519480519481</v>
      </c>
      <c r="AK200" s="102">
        <f t="shared" si="149"/>
        <v>0.8051948051948052</v>
      </c>
      <c r="AL200" s="67">
        <f t="shared" si="150"/>
        <v>1</v>
      </c>
      <c r="AM200" s="101">
        <f t="shared" si="151"/>
        <v>0</v>
      </c>
      <c r="AN200" s="102">
        <f t="shared" si="152"/>
        <v>0</v>
      </c>
      <c r="AO200" s="67">
        <f t="shared" si="153"/>
        <v>0</v>
      </c>
      <c r="AP200" s="62">
        <f t="shared" si="154"/>
        <v>1</v>
      </c>
      <c r="AQ200" s="62">
        <f t="shared" si="155"/>
        <v>1.4193548387096775</v>
      </c>
      <c r="AR200" s="67">
        <f t="shared" si="156"/>
        <v>0.18038237738985868</v>
      </c>
      <c r="AS200" s="67">
        <f t="shared" si="157"/>
        <v>0.25602660016625106</v>
      </c>
      <c r="AT200" s="62"/>
      <c r="AU200" s="54" t="s">
        <v>464</v>
      </c>
      <c r="AV200" s="54" t="s">
        <v>461</v>
      </c>
      <c r="AW200" s="55" t="s">
        <v>461</v>
      </c>
      <c r="AX200" s="54" t="s">
        <v>461</v>
      </c>
      <c r="AY200" s="54" t="s">
        <v>881</v>
      </c>
      <c r="AZ200" s="54"/>
      <c r="BA200" s="55">
        <f t="shared" si="158"/>
        <v>-36.340149999999994</v>
      </c>
      <c r="BB200" s="55">
        <f t="shared" si="159"/>
        <v>-127.34015</v>
      </c>
      <c r="BC200" s="55">
        <f t="shared" si="160"/>
        <v>180.65985</v>
      </c>
      <c r="BD200" s="67">
        <f t="shared" si="161"/>
        <v>0.15017443890274315</v>
      </c>
      <c r="BE200" s="62">
        <f t="shared" si="162"/>
        <v>0.23928456953642385</v>
      </c>
      <c r="BF200" s="62">
        <f t="shared" si="163"/>
        <v>0.49495849315068496</v>
      </c>
      <c r="BG200" s="67">
        <f t="shared" si="164"/>
        <v>0.015614507346586</v>
      </c>
      <c r="BH200" s="54">
        <v>236984590</v>
      </c>
      <c r="BI200" s="54">
        <f t="shared" si="165"/>
        <v>20539.48604610851</v>
      </c>
      <c r="BJ200" s="174">
        <f t="shared" si="166"/>
        <v>0.0019407867398737982</v>
      </c>
      <c r="BK200" s="55">
        <v>11538</v>
      </c>
      <c r="BL200" s="174">
        <f t="shared" si="167"/>
        <v>0.0017904675063045777</v>
      </c>
      <c r="BM200" s="55">
        <f t="shared" si="168"/>
        <v>108.39552982893674</v>
      </c>
      <c r="BN200" s="174">
        <f t="shared" si="169"/>
        <v>0.0019858316007897287</v>
      </c>
      <c r="BO200" s="55">
        <f t="shared" si="170"/>
        <v>111.18260922145298</v>
      </c>
      <c r="BP200" s="174">
        <f t="shared" si="171"/>
        <v>0</v>
      </c>
      <c r="BQ200" s="55">
        <f t="shared" si="172"/>
        <v>0</v>
      </c>
      <c r="BR200" s="174">
        <f t="shared" si="173"/>
        <v>0.00242101440503571</v>
      </c>
      <c r="BS200" s="55">
        <f t="shared" si="174"/>
        <v>135.54759547967106</v>
      </c>
      <c r="BT200" s="174">
        <f t="shared" si="175"/>
        <v>0.006932602800995164</v>
      </c>
      <c r="BU200" s="55">
        <f t="shared" si="176"/>
        <v>388.1421102393922</v>
      </c>
      <c r="BV200" s="174">
        <f t="shared" si="177"/>
        <v>0.003958512730217076</v>
      </c>
      <c r="BW200" s="174">
        <f t="shared" si="178"/>
        <v>0.001786099116305464</v>
      </c>
      <c r="BX200" s="55">
        <f t="shared" si="179"/>
        <v>221.6289507160855</v>
      </c>
    </row>
    <row r="201" spans="1:76" ht="12">
      <c r="A201" s="11"/>
      <c r="B201" s="26" t="s">
        <v>844</v>
      </c>
      <c r="C201" s="34">
        <v>72025</v>
      </c>
      <c r="D201" s="49" t="s">
        <v>697</v>
      </c>
      <c r="E201" s="112">
        <v>976</v>
      </c>
      <c r="F201" s="113">
        <v>701</v>
      </c>
      <c r="G201" s="113">
        <v>620</v>
      </c>
      <c r="H201" s="113">
        <v>528</v>
      </c>
      <c r="I201" s="113">
        <v>295</v>
      </c>
      <c r="J201" s="114">
        <v>112</v>
      </c>
      <c r="K201" s="113"/>
      <c r="L201" s="112">
        <v>3232</v>
      </c>
      <c r="M201" s="113">
        <v>2256</v>
      </c>
      <c r="N201" s="113">
        <v>1555</v>
      </c>
      <c r="O201" s="113">
        <v>935</v>
      </c>
      <c r="P201" s="113">
        <v>407</v>
      </c>
      <c r="Q201" s="114">
        <v>112</v>
      </c>
      <c r="R201" s="114"/>
      <c r="S201" s="121">
        <v>0.1904649655253698</v>
      </c>
      <c r="T201" s="121">
        <v>0.13294831752018388</v>
      </c>
      <c r="U201" s="121">
        <v>0.09163769226236078</v>
      </c>
      <c r="V201" s="121">
        <v>0.05510047734103365</v>
      </c>
      <c r="W201" s="121">
        <v>0.023984913666097</v>
      </c>
      <c r="X201" s="121">
        <v>0.006600271082562319</v>
      </c>
      <c r="Y201" s="128"/>
      <c r="Z201" s="187">
        <v>16969</v>
      </c>
      <c r="AA201" s="187">
        <v>1</v>
      </c>
      <c r="AB201" s="57">
        <v>239</v>
      </c>
      <c r="AC201" s="53"/>
      <c r="AD201" s="53">
        <v>143</v>
      </c>
      <c r="AE201" s="55">
        <f t="shared" si="146"/>
        <v>143</v>
      </c>
      <c r="AF201" s="53"/>
      <c r="AG201" s="53"/>
      <c r="AH201" s="55"/>
      <c r="AI201" s="86">
        <f t="shared" si="147"/>
        <v>143</v>
      </c>
      <c r="AJ201" s="101">
        <f t="shared" si="148"/>
        <v>0</v>
      </c>
      <c r="AK201" s="102">
        <f t="shared" si="149"/>
        <v>1</v>
      </c>
      <c r="AL201" s="67">
        <f t="shared" si="150"/>
        <v>1</v>
      </c>
      <c r="AM201" s="101">
        <f t="shared" si="151"/>
        <v>0</v>
      </c>
      <c r="AN201" s="102">
        <f t="shared" si="152"/>
        <v>0</v>
      </c>
      <c r="AO201" s="67">
        <f t="shared" si="153"/>
        <v>0</v>
      </c>
      <c r="AP201" s="62">
        <f t="shared" si="154"/>
        <v>1</v>
      </c>
      <c r="AQ201" s="62">
        <f t="shared" si="155"/>
        <v>0.5983263598326359</v>
      </c>
      <c r="AR201" s="67">
        <f t="shared" si="156"/>
        <v>0.1536977491961415</v>
      </c>
      <c r="AS201" s="67">
        <f t="shared" si="157"/>
        <v>0.09196141479099679</v>
      </c>
      <c r="AT201" s="62"/>
      <c r="AU201" s="54" t="s">
        <v>476</v>
      </c>
      <c r="AV201" s="54" t="s">
        <v>483</v>
      </c>
      <c r="AW201" s="55" t="s">
        <v>483</v>
      </c>
      <c r="AX201" s="54" t="s">
        <v>483</v>
      </c>
      <c r="AY201" s="54" t="s">
        <v>1247</v>
      </c>
      <c r="AZ201" s="54"/>
      <c r="BA201" s="55">
        <f t="shared" si="158"/>
        <v>-20.574859999999973</v>
      </c>
      <c r="BB201" s="55">
        <f t="shared" si="159"/>
        <v>75.42514000000003</v>
      </c>
      <c r="BC201" s="55">
        <f t="shared" si="160"/>
        <v>218.42514000000003</v>
      </c>
      <c r="BD201" s="67">
        <f t="shared" si="161"/>
        <v>0.14046632797427655</v>
      </c>
      <c r="BE201" s="62">
        <f t="shared" si="162"/>
        <v>0.23360977540106956</v>
      </c>
      <c r="BF201" s="62">
        <f t="shared" si="163"/>
        <v>0.5366711056511058</v>
      </c>
      <c r="BG201" s="67">
        <f t="shared" si="164"/>
        <v>0.012872010136130593</v>
      </c>
      <c r="BH201" s="54">
        <v>308952263</v>
      </c>
      <c r="BI201" s="54">
        <f t="shared" si="165"/>
        <v>18350.692741743882</v>
      </c>
      <c r="BJ201" s="174">
        <f t="shared" si="166"/>
        <v>0.002530166435228562</v>
      </c>
      <c r="BK201" s="55">
        <v>16836</v>
      </c>
      <c r="BL201" s="174">
        <f t="shared" si="167"/>
        <v>0.002612611452257226</v>
      </c>
      <c r="BM201" s="55">
        <f t="shared" si="168"/>
        <v>96.84434449839704</v>
      </c>
      <c r="BN201" s="174">
        <f t="shared" si="169"/>
        <v>0.002400951541911059</v>
      </c>
      <c r="BO201" s="55">
        <f t="shared" si="170"/>
        <v>91.6547439566128</v>
      </c>
      <c r="BP201" s="174">
        <f t="shared" si="171"/>
        <v>0</v>
      </c>
      <c r="BQ201" s="55">
        <f t="shared" si="172"/>
        <v>0</v>
      </c>
      <c r="BR201" s="174">
        <f t="shared" si="173"/>
        <v>0</v>
      </c>
      <c r="BS201" s="55">
        <f t="shared" si="174"/>
        <v>0</v>
      </c>
      <c r="BT201" s="174">
        <f t="shared" si="175"/>
        <v>0.003997428227993179</v>
      </c>
      <c r="BU201" s="55">
        <f t="shared" si="176"/>
        <v>152.5991900819561</v>
      </c>
      <c r="BV201" s="174">
        <f t="shared" si="177"/>
        <v>0.0018378809104579279</v>
      </c>
      <c r="BW201" s="174">
        <f t="shared" si="178"/>
        <v>0.00261956057948033</v>
      </c>
      <c r="BX201" s="55">
        <f t="shared" si="179"/>
        <v>70.15989341321237</v>
      </c>
    </row>
    <row r="202" spans="1:76" ht="12">
      <c r="A202" s="11"/>
      <c r="B202" s="26" t="s">
        <v>843</v>
      </c>
      <c r="C202" s="34">
        <v>44049</v>
      </c>
      <c r="D202" s="49" t="s">
        <v>698</v>
      </c>
      <c r="E202" s="112">
        <v>600</v>
      </c>
      <c r="F202" s="113">
        <v>501</v>
      </c>
      <c r="G202" s="113">
        <v>456</v>
      </c>
      <c r="H202" s="113">
        <v>379</v>
      </c>
      <c r="I202" s="113">
        <v>226</v>
      </c>
      <c r="J202" s="114">
        <v>106</v>
      </c>
      <c r="K202" s="113"/>
      <c r="L202" s="112">
        <v>2268</v>
      </c>
      <c r="M202" s="113">
        <v>1668</v>
      </c>
      <c r="N202" s="113">
        <v>1167</v>
      </c>
      <c r="O202" s="113">
        <v>711</v>
      </c>
      <c r="P202" s="113">
        <v>332</v>
      </c>
      <c r="Q202" s="114">
        <v>106</v>
      </c>
      <c r="R202" s="114"/>
      <c r="S202" s="121">
        <v>0.18788832739623892</v>
      </c>
      <c r="T202" s="121">
        <v>0.1381824206776572</v>
      </c>
      <c r="U202" s="121">
        <v>0.09667798856764145</v>
      </c>
      <c r="V202" s="121">
        <v>0.05890149946151935</v>
      </c>
      <c r="W202" s="121">
        <v>0.027503935050948555</v>
      </c>
      <c r="X202" s="121">
        <v>0.008781376853616105</v>
      </c>
      <c r="Y202" s="128"/>
      <c r="Z202" s="187">
        <v>12071</v>
      </c>
      <c r="AA202" s="187">
        <v>1</v>
      </c>
      <c r="AB202" s="57">
        <v>173</v>
      </c>
      <c r="AC202" s="53">
        <v>72</v>
      </c>
      <c r="AD202" s="53">
        <v>24</v>
      </c>
      <c r="AE202" s="55">
        <f t="shared" si="146"/>
        <v>96</v>
      </c>
      <c r="AF202" s="53"/>
      <c r="AG202" s="53"/>
      <c r="AH202" s="55"/>
      <c r="AI202" s="86">
        <f t="shared" si="147"/>
        <v>96</v>
      </c>
      <c r="AJ202" s="101">
        <f t="shared" si="148"/>
        <v>0.75</v>
      </c>
      <c r="AK202" s="102">
        <f t="shared" si="149"/>
        <v>0.25</v>
      </c>
      <c r="AL202" s="67">
        <f t="shared" si="150"/>
        <v>1</v>
      </c>
      <c r="AM202" s="101">
        <f t="shared" si="151"/>
        <v>0</v>
      </c>
      <c r="AN202" s="102">
        <f t="shared" si="152"/>
        <v>0</v>
      </c>
      <c r="AO202" s="67">
        <f t="shared" si="153"/>
        <v>0</v>
      </c>
      <c r="AP202" s="62">
        <f t="shared" si="154"/>
        <v>1</v>
      </c>
      <c r="AQ202" s="62">
        <f t="shared" si="155"/>
        <v>0.5549132947976878</v>
      </c>
      <c r="AR202" s="67">
        <f t="shared" si="156"/>
        <v>0.14824335904027422</v>
      </c>
      <c r="AS202" s="67">
        <f t="shared" si="157"/>
        <v>0.08226221079691516</v>
      </c>
      <c r="AT202" s="62"/>
      <c r="AU202" s="54" t="s">
        <v>464</v>
      </c>
      <c r="AV202" s="54" t="s">
        <v>464</v>
      </c>
      <c r="AW202" s="55" t="s">
        <v>458</v>
      </c>
      <c r="AX202" s="54" t="s">
        <v>460</v>
      </c>
      <c r="AY202" s="54" t="s">
        <v>933</v>
      </c>
      <c r="AZ202" s="54"/>
      <c r="BA202" s="55">
        <f t="shared" si="158"/>
        <v>-4.820390000000003</v>
      </c>
      <c r="BB202" s="55">
        <f t="shared" si="159"/>
        <v>72.17961</v>
      </c>
      <c r="BC202" s="55">
        <f t="shared" si="160"/>
        <v>168.17961</v>
      </c>
      <c r="BD202" s="67">
        <f t="shared" si="161"/>
        <v>0.1441127763496144</v>
      </c>
      <c r="BE202" s="62">
        <f t="shared" si="162"/>
        <v>0.2365395358649789</v>
      </c>
      <c r="BF202" s="62">
        <f t="shared" si="163"/>
        <v>0.5065650903614458</v>
      </c>
      <c r="BG202" s="67">
        <f t="shared" si="164"/>
        <v>0.01393253334437909</v>
      </c>
      <c r="BH202" s="54">
        <v>238487559</v>
      </c>
      <c r="BI202" s="54">
        <f t="shared" si="165"/>
        <v>19809.582108148516</v>
      </c>
      <c r="BJ202" s="174">
        <f t="shared" si="166"/>
        <v>0.001953095313632292</v>
      </c>
      <c r="BK202" s="55">
        <v>12039</v>
      </c>
      <c r="BL202" s="174">
        <f t="shared" si="167"/>
        <v>0.00186821271523668</v>
      </c>
      <c r="BM202" s="55">
        <f t="shared" si="168"/>
        <v>104.54351893140061</v>
      </c>
      <c r="BN202" s="174">
        <f t="shared" si="169"/>
        <v>0.001848647522659253</v>
      </c>
      <c r="BO202" s="55">
        <f t="shared" si="170"/>
        <v>99.2061661575031</v>
      </c>
      <c r="BP202" s="174">
        <f t="shared" si="171"/>
        <v>0</v>
      </c>
      <c r="BQ202" s="55">
        <f t="shared" si="172"/>
        <v>0</v>
      </c>
      <c r="BR202" s="174">
        <f t="shared" si="173"/>
        <v>0.002905217286042852</v>
      </c>
      <c r="BS202" s="55">
        <f t="shared" si="174"/>
        <v>155.90612340649102</v>
      </c>
      <c r="BT202" s="174">
        <f t="shared" si="175"/>
        <v>0.0006708970452575966</v>
      </c>
      <c r="BU202" s="55">
        <f t="shared" si="176"/>
        <v>36.00314442347643</v>
      </c>
      <c r="BV202" s="174">
        <f t="shared" si="177"/>
        <v>0.0012338221496780496</v>
      </c>
      <c r="BW202" s="174">
        <f t="shared" si="178"/>
        <v>0.0018634401411342487</v>
      </c>
      <c r="BX202" s="55">
        <f t="shared" si="179"/>
        <v>66.21206243453787</v>
      </c>
    </row>
    <row r="203" spans="1:76" ht="12">
      <c r="A203" s="11"/>
      <c r="B203" s="26" t="s">
        <v>840</v>
      </c>
      <c r="C203" s="34">
        <v>11030</v>
      </c>
      <c r="D203" s="49" t="s">
        <v>699</v>
      </c>
      <c r="E203" s="112">
        <v>463</v>
      </c>
      <c r="F203" s="113">
        <v>318</v>
      </c>
      <c r="G203" s="113">
        <v>328</v>
      </c>
      <c r="H203" s="113">
        <v>309</v>
      </c>
      <c r="I203" s="113">
        <v>170</v>
      </c>
      <c r="J203" s="114">
        <v>93</v>
      </c>
      <c r="K203" s="113"/>
      <c r="L203" s="112">
        <v>1681</v>
      </c>
      <c r="M203" s="113">
        <v>1218</v>
      </c>
      <c r="N203" s="113">
        <v>900</v>
      </c>
      <c r="O203" s="113">
        <v>572</v>
      </c>
      <c r="P203" s="113">
        <v>263</v>
      </c>
      <c r="Q203" s="114">
        <v>93</v>
      </c>
      <c r="R203" s="114"/>
      <c r="S203" s="121">
        <v>0.1658445146014207</v>
      </c>
      <c r="T203" s="121">
        <v>0.12016574585635359</v>
      </c>
      <c r="U203" s="121">
        <v>0.08879242304656669</v>
      </c>
      <c r="V203" s="121">
        <v>0.05643251775848461</v>
      </c>
      <c r="W203" s="121">
        <v>0.02594711917916338</v>
      </c>
      <c r="X203" s="121">
        <v>0.009175217048145225</v>
      </c>
      <c r="Y203" s="128"/>
      <c r="Z203" s="187">
        <v>10136</v>
      </c>
      <c r="AA203" s="187">
        <v>1</v>
      </c>
      <c r="AB203" s="58">
        <v>148</v>
      </c>
      <c r="AC203" s="53"/>
      <c r="AD203" s="53">
        <v>132</v>
      </c>
      <c r="AE203" s="55">
        <f t="shared" si="146"/>
        <v>132</v>
      </c>
      <c r="AF203" s="53"/>
      <c r="AG203" s="53"/>
      <c r="AH203" s="55"/>
      <c r="AI203" s="86">
        <f t="shared" si="147"/>
        <v>132</v>
      </c>
      <c r="AJ203" s="101">
        <f t="shared" si="148"/>
        <v>0</v>
      </c>
      <c r="AK203" s="102">
        <f t="shared" si="149"/>
        <v>1</v>
      </c>
      <c r="AL203" s="67">
        <f t="shared" si="150"/>
        <v>1</v>
      </c>
      <c r="AM203" s="101">
        <f t="shared" si="151"/>
        <v>0</v>
      </c>
      <c r="AN203" s="102">
        <f t="shared" si="152"/>
        <v>0</v>
      </c>
      <c r="AO203" s="67">
        <f t="shared" si="153"/>
        <v>0</v>
      </c>
      <c r="AP203" s="62">
        <f t="shared" si="154"/>
        <v>1</v>
      </c>
      <c r="AQ203" s="62">
        <f t="shared" si="155"/>
        <v>0.8918918918918919</v>
      </c>
      <c r="AR203" s="67">
        <f t="shared" si="156"/>
        <v>0.16444444444444445</v>
      </c>
      <c r="AS203" s="67">
        <f t="shared" si="157"/>
        <v>0.14666666666666667</v>
      </c>
      <c r="AT203" s="62"/>
      <c r="AU203" s="54" t="s">
        <v>1434</v>
      </c>
      <c r="AV203" s="54" t="s">
        <v>2178</v>
      </c>
      <c r="AW203" s="55" t="s">
        <v>2178</v>
      </c>
      <c r="AX203" s="54" t="s">
        <v>2178</v>
      </c>
      <c r="AY203" s="54" t="s">
        <v>2178</v>
      </c>
      <c r="AZ203" s="54"/>
      <c r="BA203" s="55">
        <f t="shared" si="158"/>
        <v>-15.167110000000008</v>
      </c>
      <c r="BB203" s="55">
        <f t="shared" si="159"/>
        <v>0.8328899999999919</v>
      </c>
      <c r="BC203" s="55">
        <f t="shared" si="160"/>
        <v>132.83289</v>
      </c>
      <c r="BD203" s="67">
        <f t="shared" si="161"/>
        <v>0.1475921</v>
      </c>
      <c r="BE203" s="62">
        <f t="shared" si="162"/>
        <v>0.23222533216783214</v>
      </c>
      <c r="BF203" s="62">
        <f t="shared" si="163"/>
        <v>0.5050680228136882</v>
      </c>
      <c r="BG203" s="67">
        <f t="shared" si="164"/>
        <v>0.013105060181531175</v>
      </c>
      <c r="BH203" s="54">
        <v>178980193</v>
      </c>
      <c r="BI203" s="54">
        <f t="shared" si="165"/>
        <v>17966.29120658502</v>
      </c>
      <c r="BJ203" s="174">
        <f t="shared" si="166"/>
        <v>0.001465759378170763</v>
      </c>
      <c r="BK203" s="55">
        <v>9962</v>
      </c>
      <c r="BL203" s="174">
        <f t="shared" si="167"/>
        <v>0.001545903735292616</v>
      </c>
      <c r="BM203" s="55">
        <f t="shared" si="168"/>
        <v>94.81569548658327</v>
      </c>
      <c r="BN203" s="174">
        <f t="shared" si="169"/>
        <v>0.001460112751041396</v>
      </c>
      <c r="BO203" s="55">
        <f t="shared" si="170"/>
        <v>93.3141694864538</v>
      </c>
      <c r="BP203" s="174">
        <f t="shared" si="171"/>
        <v>0</v>
      </c>
      <c r="BQ203" s="55">
        <f t="shared" si="172"/>
        <v>0</v>
      </c>
      <c r="BR203" s="174">
        <f t="shared" si="173"/>
        <v>0</v>
      </c>
      <c r="BS203" s="55">
        <f t="shared" si="174"/>
        <v>0</v>
      </c>
      <c r="BT203" s="174">
        <f t="shared" si="175"/>
        <v>0.003689933748916781</v>
      </c>
      <c r="BU203" s="55">
        <f t="shared" si="176"/>
        <v>235.81953037162705</v>
      </c>
      <c r="BV203" s="174">
        <f t="shared" si="177"/>
        <v>0.0016965054558073182</v>
      </c>
      <c r="BW203" s="174">
        <f t="shared" si="178"/>
        <v>0.0015647277997296615</v>
      </c>
      <c r="BX203" s="55">
        <f t="shared" si="179"/>
        <v>108.42176230910093</v>
      </c>
    </row>
    <row r="204" spans="1:76" ht="12">
      <c r="A204" s="11"/>
      <c r="B204" s="26" t="s">
        <v>844</v>
      </c>
      <c r="C204" s="34">
        <v>71045</v>
      </c>
      <c r="D204" s="49" t="s">
        <v>700</v>
      </c>
      <c r="E204" s="112">
        <v>437</v>
      </c>
      <c r="F204" s="113">
        <v>288</v>
      </c>
      <c r="G204" s="113">
        <v>246</v>
      </c>
      <c r="H204" s="113">
        <v>189</v>
      </c>
      <c r="I204" s="113">
        <v>116</v>
      </c>
      <c r="J204" s="114">
        <v>44</v>
      </c>
      <c r="K204" s="113"/>
      <c r="L204" s="112">
        <v>1320</v>
      </c>
      <c r="M204" s="113">
        <v>883</v>
      </c>
      <c r="N204" s="113">
        <v>595</v>
      </c>
      <c r="O204" s="113">
        <v>349</v>
      </c>
      <c r="P204" s="113">
        <v>160</v>
      </c>
      <c r="Q204" s="114">
        <v>44</v>
      </c>
      <c r="R204" s="114"/>
      <c r="S204" s="121">
        <v>0.19227967953386743</v>
      </c>
      <c r="T204" s="121">
        <v>0.12862345229424618</v>
      </c>
      <c r="U204" s="121">
        <v>0.08667152221412965</v>
      </c>
      <c r="V204" s="121">
        <v>0.05083758193736344</v>
      </c>
      <c r="W204" s="121">
        <v>0.023306627822286964</v>
      </c>
      <c r="X204" s="121">
        <v>0.006409322651128915</v>
      </c>
      <c r="Y204" s="128"/>
      <c r="Z204" s="187">
        <v>6865</v>
      </c>
      <c r="AA204" s="187">
        <v>1</v>
      </c>
      <c r="AB204" s="57">
        <v>110</v>
      </c>
      <c r="AC204" s="53"/>
      <c r="AD204" s="53">
        <v>80</v>
      </c>
      <c r="AE204" s="55">
        <f t="shared" si="146"/>
        <v>80</v>
      </c>
      <c r="AF204" s="53"/>
      <c r="AG204" s="53"/>
      <c r="AH204" s="55"/>
      <c r="AI204" s="86">
        <f t="shared" si="147"/>
        <v>80</v>
      </c>
      <c r="AJ204" s="101">
        <f t="shared" si="148"/>
        <v>0</v>
      </c>
      <c r="AK204" s="102">
        <f t="shared" si="149"/>
        <v>1</v>
      </c>
      <c r="AL204" s="67">
        <f t="shared" si="150"/>
        <v>1</v>
      </c>
      <c r="AM204" s="101">
        <f t="shared" si="151"/>
        <v>0</v>
      </c>
      <c r="AN204" s="102">
        <f t="shared" si="152"/>
        <v>0</v>
      </c>
      <c r="AO204" s="67">
        <f t="shared" si="153"/>
        <v>0</v>
      </c>
      <c r="AP204" s="62">
        <f t="shared" si="154"/>
        <v>1</v>
      </c>
      <c r="AQ204" s="62">
        <f t="shared" si="155"/>
        <v>0.7272727272727273</v>
      </c>
      <c r="AR204" s="67">
        <f t="shared" si="156"/>
        <v>0.18487394957983194</v>
      </c>
      <c r="AS204" s="67">
        <f t="shared" si="157"/>
        <v>0.13445378151260504</v>
      </c>
      <c r="AT204" s="62"/>
      <c r="AU204" s="54" t="s">
        <v>476</v>
      </c>
      <c r="AV204" s="54" t="s">
        <v>478</v>
      </c>
      <c r="AW204" s="55" t="s">
        <v>478</v>
      </c>
      <c r="AX204" s="54" t="s">
        <v>478</v>
      </c>
      <c r="AY204" s="54" t="s">
        <v>1437</v>
      </c>
      <c r="AZ204" s="54"/>
      <c r="BA204" s="55">
        <f t="shared" si="158"/>
        <v>-25.685090000000017</v>
      </c>
      <c r="BB204" s="55">
        <f t="shared" si="159"/>
        <v>4.314909999999983</v>
      </c>
      <c r="BC204" s="55">
        <f t="shared" si="160"/>
        <v>84.31490999999998</v>
      </c>
      <c r="BD204" s="67">
        <f t="shared" si="161"/>
        <v>0.14170573109243695</v>
      </c>
      <c r="BE204" s="62">
        <f t="shared" si="162"/>
        <v>0.24158999999999994</v>
      </c>
      <c r="BF204" s="62">
        <f t="shared" si="163"/>
        <v>0.5269681874999999</v>
      </c>
      <c r="BG204" s="67">
        <f t="shared" si="164"/>
        <v>0.01228185142024763</v>
      </c>
      <c r="BH204" s="54">
        <v>125265877</v>
      </c>
      <c r="BI204" s="54">
        <f t="shared" si="165"/>
        <v>18311.047653851776</v>
      </c>
      <c r="BJ204" s="174">
        <f t="shared" si="166"/>
        <v>0.001025865660886483</v>
      </c>
      <c r="BK204" s="55">
        <v>6841</v>
      </c>
      <c r="BL204" s="174">
        <f t="shared" si="167"/>
        <v>0.0010615867750589025</v>
      </c>
      <c r="BM204" s="55">
        <f t="shared" si="168"/>
        <v>96.63512065036441</v>
      </c>
      <c r="BN204" s="174">
        <f t="shared" si="169"/>
        <v>0.000926798138577785</v>
      </c>
      <c r="BO204" s="55">
        <f t="shared" si="170"/>
        <v>87.4525373528293</v>
      </c>
      <c r="BP204" s="174">
        <f t="shared" si="171"/>
        <v>0</v>
      </c>
      <c r="BQ204" s="55">
        <f t="shared" si="172"/>
        <v>0</v>
      </c>
      <c r="BR204" s="174">
        <f t="shared" si="173"/>
        <v>0</v>
      </c>
      <c r="BS204" s="55">
        <f t="shared" si="174"/>
        <v>0</v>
      </c>
      <c r="BT204" s="174">
        <f t="shared" si="175"/>
        <v>0.0022363234841919883</v>
      </c>
      <c r="BU204" s="55">
        <f t="shared" si="176"/>
        <v>211.01915821111143</v>
      </c>
      <c r="BV204" s="174">
        <f t="shared" si="177"/>
        <v>0.0010281851247317079</v>
      </c>
      <c r="BW204" s="174">
        <f t="shared" si="178"/>
        <v>0.0010597727254483154</v>
      </c>
      <c r="BX204" s="55">
        <f t="shared" si="179"/>
        <v>97.01939859763374</v>
      </c>
    </row>
    <row r="205" spans="1:76" ht="12">
      <c r="A205" s="11"/>
      <c r="B205" s="26" t="s">
        <v>842</v>
      </c>
      <c r="C205" s="34">
        <v>38016</v>
      </c>
      <c r="D205" s="49" t="s">
        <v>701</v>
      </c>
      <c r="E205" s="112">
        <v>1178</v>
      </c>
      <c r="F205" s="113">
        <v>883</v>
      </c>
      <c r="G205" s="113">
        <v>683</v>
      </c>
      <c r="H205" s="113">
        <v>526</v>
      </c>
      <c r="I205" s="113">
        <v>272</v>
      </c>
      <c r="J205" s="114">
        <v>156</v>
      </c>
      <c r="K205" s="113"/>
      <c r="L205" s="112">
        <v>3698</v>
      </c>
      <c r="M205" s="113">
        <v>2520</v>
      </c>
      <c r="N205" s="113">
        <v>1637</v>
      </c>
      <c r="O205" s="113">
        <v>954</v>
      </c>
      <c r="P205" s="113">
        <v>428</v>
      </c>
      <c r="Q205" s="114">
        <v>156</v>
      </c>
      <c r="R205" s="114"/>
      <c r="S205" s="121">
        <v>0.3249846207926883</v>
      </c>
      <c r="T205" s="121">
        <v>0.2214605852886897</v>
      </c>
      <c r="U205" s="121">
        <v>0.14386149925300992</v>
      </c>
      <c r="V205" s="121">
        <v>0.08383865014500395</v>
      </c>
      <c r="W205" s="121">
        <v>0.0376131470252219</v>
      </c>
      <c r="X205" s="121">
        <v>0.013709464803585552</v>
      </c>
      <c r="Y205" s="128"/>
      <c r="Z205" s="187">
        <v>11379</v>
      </c>
      <c r="AA205" s="187">
        <v>1</v>
      </c>
      <c r="AB205" s="57">
        <v>247</v>
      </c>
      <c r="AC205" s="53">
        <v>93</v>
      </c>
      <c r="AD205" s="53">
        <v>100</v>
      </c>
      <c r="AE205" s="55">
        <f t="shared" si="146"/>
        <v>193</v>
      </c>
      <c r="AF205" s="53"/>
      <c r="AG205" s="53"/>
      <c r="AH205" s="55"/>
      <c r="AI205" s="86">
        <f t="shared" si="147"/>
        <v>193</v>
      </c>
      <c r="AJ205" s="101">
        <f t="shared" si="148"/>
        <v>0.48186528497409326</v>
      </c>
      <c r="AK205" s="102">
        <f t="shared" si="149"/>
        <v>0.5181347150259067</v>
      </c>
      <c r="AL205" s="67">
        <f t="shared" si="150"/>
        <v>1</v>
      </c>
      <c r="AM205" s="101">
        <f t="shared" si="151"/>
        <v>0</v>
      </c>
      <c r="AN205" s="102">
        <f t="shared" si="152"/>
        <v>0</v>
      </c>
      <c r="AO205" s="67">
        <f t="shared" si="153"/>
        <v>0</v>
      </c>
      <c r="AP205" s="62">
        <f t="shared" si="154"/>
        <v>1</v>
      </c>
      <c r="AQ205" s="62">
        <f t="shared" si="155"/>
        <v>0.7813765182186235</v>
      </c>
      <c r="AR205" s="67">
        <f t="shared" si="156"/>
        <v>0.1508857666463042</v>
      </c>
      <c r="AS205" s="67">
        <f t="shared" si="157"/>
        <v>0.1178985949908369</v>
      </c>
      <c r="AT205" s="62"/>
      <c r="AU205" s="54" t="s">
        <v>443</v>
      </c>
      <c r="AV205" s="54" t="s">
        <v>448</v>
      </c>
      <c r="AW205" s="55" t="s">
        <v>448</v>
      </c>
      <c r="AX205" s="54" t="s">
        <v>448</v>
      </c>
      <c r="AY205" s="54" t="s">
        <v>1473</v>
      </c>
      <c r="AZ205" s="54"/>
      <c r="BA205" s="55">
        <f t="shared" si="158"/>
        <v>-12.96408999999997</v>
      </c>
      <c r="BB205" s="55">
        <f t="shared" si="159"/>
        <v>41.03591000000003</v>
      </c>
      <c r="BC205" s="55">
        <f t="shared" si="160"/>
        <v>234.03591000000003</v>
      </c>
      <c r="BD205" s="67">
        <f t="shared" si="161"/>
        <v>0.14296634697617594</v>
      </c>
      <c r="BE205" s="62">
        <f t="shared" si="162"/>
        <v>0.24532066037735853</v>
      </c>
      <c r="BF205" s="62">
        <f t="shared" si="163"/>
        <v>0.5468128738317758</v>
      </c>
      <c r="BG205" s="67">
        <f t="shared" si="164"/>
        <v>0.020567353018718693</v>
      </c>
      <c r="BH205" s="54">
        <v>215437931</v>
      </c>
      <c r="BI205" s="54">
        <f t="shared" si="165"/>
        <v>18879.84672684252</v>
      </c>
      <c r="BJ205" s="174">
        <f t="shared" si="166"/>
        <v>0.0017643302450621211</v>
      </c>
      <c r="BK205" s="55">
        <v>11411</v>
      </c>
      <c r="BL205" s="174">
        <f t="shared" si="167"/>
        <v>0.001770759638970492</v>
      </c>
      <c r="BM205" s="55">
        <f t="shared" si="168"/>
        <v>99.63691323390967</v>
      </c>
      <c r="BN205" s="174">
        <f t="shared" si="169"/>
        <v>0.0025725467268880213</v>
      </c>
      <c r="BO205" s="55">
        <f t="shared" si="170"/>
        <v>146.449191296442</v>
      </c>
      <c r="BP205" s="174">
        <f t="shared" si="171"/>
        <v>0</v>
      </c>
      <c r="BQ205" s="55">
        <f t="shared" si="172"/>
        <v>0</v>
      </c>
      <c r="BR205" s="174">
        <f t="shared" si="173"/>
        <v>0.0037525723278053506</v>
      </c>
      <c r="BS205" s="55">
        <f t="shared" si="174"/>
        <v>213.6253452442817</v>
      </c>
      <c r="BT205" s="174">
        <f t="shared" si="175"/>
        <v>0.0027954043552399855</v>
      </c>
      <c r="BU205" s="55">
        <f t="shared" si="176"/>
        <v>159.1359654977678</v>
      </c>
      <c r="BV205" s="174">
        <f t="shared" si="177"/>
        <v>0.0024804966134152453</v>
      </c>
      <c r="BW205" s="174">
        <f t="shared" si="178"/>
        <v>0.001756613815422634</v>
      </c>
      <c r="BX205" s="55">
        <f t="shared" si="179"/>
        <v>141.20898922899843</v>
      </c>
    </row>
    <row r="206" spans="1:76" ht="12">
      <c r="A206" s="11"/>
      <c r="B206" s="26" t="s">
        <v>840</v>
      </c>
      <c r="C206" s="34">
        <v>12026</v>
      </c>
      <c r="D206" s="49" t="s">
        <v>702</v>
      </c>
      <c r="E206" s="112">
        <v>1371</v>
      </c>
      <c r="F206" s="113">
        <v>1031</v>
      </c>
      <c r="G206" s="113">
        <v>897</v>
      </c>
      <c r="H206" s="113">
        <v>631</v>
      </c>
      <c r="I206" s="113">
        <v>389</v>
      </c>
      <c r="J206" s="114">
        <v>165</v>
      </c>
      <c r="K206" s="113"/>
      <c r="L206" s="112">
        <v>4484</v>
      </c>
      <c r="M206" s="113">
        <v>3113</v>
      </c>
      <c r="N206" s="113">
        <v>2082</v>
      </c>
      <c r="O206" s="113">
        <v>1185</v>
      </c>
      <c r="P206" s="113">
        <v>554</v>
      </c>
      <c r="Q206" s="114">
        <v>165</v>
      </c>
      <c r="R206" s="114"/>
      <c r="S206" s="121">
        <v>0.19796035495121628</v>
      </c>
      <c r="T206" s="121">
        <v>0.13743322590614102</v>
      </c>
      <c r="U206" s="121">
        <v>0.09191647167895457</v>
      </c>
      <c r="V206" s="121">
        <v>0.0523155710564655</v>
      </c>
      <c r="W206" s="121">
        <v>0.024458081320912983</v>
      </c>
      <c r="X206" s="121">
        <v>0.007284446602798993</v>
      </c>
      <c r="Y206" s="128"/>
      <c r="Z206" s="187">
        <v>22651</v>
      </c>
      <c r="AA206" s="187">
        <v>2</v>
      </c>
      <c r="AB206" s="58">
        <v>344</v>
      </c>
      <c r="AC206" s="53"/>
      <c r="AD206" s="53">
        <v>204</v>
      </c>
      <c r="AE206" s="55">
        <f t="shared" si="146"/>
        <v>204</v>
      </c>
      <c r="AF206" s="53"/>
      <c r="AG206" s="53"/>
      <c r="AH206" s="55"/>
      <c r="AI206" s="86">
        <f t="shared" si="147"/>
        <v>204</v>
      </c>
      <c r="AJ206" s="101">
        <f t="shared" si="148"/>
        <v>0</v>
      </c>
      <c r="AK206" s="102">
        <f t="shared" si="149"/>
        <v>1</v>
      </c>
      <c r="AL206" s="67">
        <f t="shared" si="150"/>
        <v>1</v>
      </c>
      <c r="AM206" s="101">
        <f t="shared" si="151"/>
        <v>0</v>
      </c>
      <c r="AN206" s="102">
        <f t="shared" si="152"/>
        <v>0</v>
      </c>
      <c r="AO206" s="67">
        <f t="shared" si="153"/>
        <v>0</v>
      </c>
      <c r="AP206" s="62">
        <f t="shared" si="154"/>
        <v>1</v>
      </c>
      <c r="AQ206" s="62">
        <f t="shared" si="155"/>
        <v>0.5930232558139535</v>
      </c>
      <c r="AR206" s="67">
        <f t="shared" si="156"/>
        <v>0.16522574447646493</v>
      </c>
      <c r="AS206" s="67">
        <f t="shared" si="157"/>
        <v>0.09798270893371758</v>
      </c>
      <c r="AT206" s="62"/>
      <c r="AU206" s="54" t="s">
        <v>1434</v>
      </c>
      <c r="AV206" s="54" t="s">
        <v>2224</v>
      </c>
      <c r="AW206" s="55" t="s">
        <v>2224</v>
      </c>
      <c r="AX206" s="54" t="s">
        <v>1094</v>
      </c>
      <c r="AY206" s="54" t="s">
        <v>1094</v>
      </c>
      <c r="AZ206" s="54"/>
      <c r="BA206" s="55">
        <f t="shared" si="158"/>
        <v>-53.04917000000006</v>
      </c>
      <c r="BB206" s="55">
        <f t="shared" si="159"/>
        <v>86.95082999999994</v>
      </c>
      <c r="BC206" s="55">
        <f t="shared" si="160"/>
        <v>290.95082999999994</v>
      </c>
      <c r="BD206" s="67">
        <f t="shared" si="161"/>
        <v>0.1397458357348703</v>
      </c>
      <c r="BE206" s="62">
        <f t="shared" si="162"/>
        <v>0.24552812658227843</v>
      </c>
      <c r="BF206" s="62">
        <f t="shared" si="163"/>
        <v>0.5251820036101081</v>
      </c>
      <c r="BG206" s="67">
        <f t="shared" si="164"/>
        <v>0.012844944152576043</v>
      </c>
      <c r="BH206" s="54">
        <v>430177194</v>
      </c>
      <c r="BI206" s="54">
        <f t="shared" si="165"/>
        <v>19068.983288266325</v>
      </c>
      <c r="BJ206" s="174">
        <f t="shared" si="166"/>
        <v>0.003522938744292692</v>
      </c>
      <c r="BK206" s="55">
        <v>22559</v>
      </c>
      <c r="BL206" s="174">
        <f t="shared" si="167"/>
        <v>0.003500706922753074</v>
      </c>
      <c r="BM206" s="55">
        <f t="shared" si="168"/>
        <v>100.6350666316886</v>
      </c>
      <c r="BN206" s="174">
        <f t="shared" si="169"/>
        <v>0.0031981613650736455</v>
      </c>
      <c r="BO206" s="55">
        <f t="shared" si="170"/>
        <v>91.46202147066144</v>
      </c>
      <c r="BP206" s="174">
        <f t="shared" si="171"/>
        <v>0</v>
      </c>
      <c r="BQ206" s="55">
        <f t="shared" si="172"/>
        <v>0</v>
      </c>
      <c r="BR206" s="174">
        <f t="shared" si="173"/>
        <v>0</v>
      </c>
      <c r="BS206" s="55">
        <f t="shared" si="174"/>
        <v>0</v>
      </c>
      <c r="BT206" s="174">
        <f t="shared" si="175"/>
        <v>0.005702624884689571</v>
      </c>
      <c r="BU206" s="55">
        <f t="shared" si="176"/>
        <v>163.0854544547333</v>
      </c>
      <c r="BV206" s="174">
        <f t="shared" si="177"/>
        <v>0.0026218720680658554</v>
      </c>
      <c r="BW206" s="174">
        <f t="shared" si="178"/>
        <v>0.003496709687418761</v>
      </c>
      <c r="BX206" s="55">
        <f t="shared" si="179"/>
        <v>74.98111946494755</v>
      </c>
    </row>
    <row r="207" spans="1:76" ht="12">
      <c r="A207" s="11"/>
      <c r="B207" s="26" t="s">
        <v>843</v>
      </c>
      <c r="C207" s="34">
        <v>41048</v>
      </c>
      <c r="D207" s="49" t="s">
        <v>703</v>
      </c>
      <c r="E207" s="112">
        <v>2274</v>
      </c>
      <c r="F207" s="113">
        <v>1611</v>
      </c>
      <c r="G207" s="113">
        <v>1438</v>
      </c>
      <c r="H207" s="113">
        <v>1178</v>
      </c>
      <c r="I207" s="113">
        <v>653</v>
      </c>
      <c r="J207" s="114">
        <v>302</v>
      </c>
      <c r="K207" s="113"/>
      <c r="L207" s="112">
        <v>7456</v>
      </c>
      <c r="M207" s="113">
        <v>5182</v>
      </c>
      <c r="N207" s="113">
        <v>3571</v>
      </c>
      <c r="O207" s="113">
        <v>2133</v>
      </c>
      <c r="P207" s="113">
        <v>955</v>
      </c>
      <c r="Q207" s="114">
        <v>302</v>
      </c>
      <c r="R207" s="114"/>
      <c r="S207" s="121">
        <v>0.19594754408556936</v>
      </c>
      <c r="T207" s="121">
        <v>0.13618564558093085</v>
      </c>
      <c r="U207" s="121">
        <v>0.09384773067724896</v>
      </c>
      <c r="V207" s="121">
        <v>0.0560563454311319</v>
      </c>
      <c r="W207" s="121">
        <v>0.02509789493048803</v>
      </c>
      <c r="X207" s="121">
        <v>0.007936716512049618</v>
      </c>
      <c r="Y207" s="128"/>
      <c r="Z207" s="187">
        <v>38051</v>
      </c>
      <c r="AA207" s="187">
        <v>2</v>
      </c>
      <c r="AB207" s="57">
        <v>551</v>
      </c>
      <c r="AC207" s="53">
        <v>165</v>
      </c>
      <c r="AD207" s="53"/>
      <c r="AE207" s="55">
        <f t="shared" si="146"/>
        <v>165</v>
      </c>
      <c r="AF207" s="53">
        <v>309</v>
      </c>
      <c r="AG207" s="53"/>
      <c r="AH207" s="55">
        <f>SUM(AF207:AG207)</f>
        <v>309</v>
      </c>
      <c r="AI207" s="86">
        <f t="shared" si="147"/>
        <v>474</v>
      </c>
      <c r="AJ207" s="101">
        <f t="shared" si="148"/>
        <v>0.34810126582278483</v>
      </c>
      <c r="AK207" s="102">
        <f t="shared" si="149"/>
        <v>0</v>
      </c>
      <c r="AL207" s="67">
        <f t="shared" si="150"/>
        <v>0.34810126582278483</v>
      </c>
      <c r="AM207" s="101">
        <f t="shared" si="151"/>
        <v>0.6518987341772152</v>
      </c>
      <c r="AN207" s="102">
        <f t="shared" si="152"/>
        <v>0</v>
      </c>
      <c r="AO207" s="67">
        <f t="shared" si="153"/>
        <v>0.6518987341772152</v>
      </c>
      <c r="AP207" s="62">
        <f t="shared" si="154"/>
        <v>1</v>
      </c>
      <c r="AQ207" s="62">
        <f t="shared" si="155"/>
        <v>0.8602540834845736</v>
      </c>
      <c r="AR207" s="67">
        <f t="shared" si="156"/>
        <v>0.15429851582189863</v>
      </c>
      <c r="AS207" s="67">
        <f t="shared" si="157"/>
        <v>0.13273592831139736</v>
      </c>
      <c r="AT207" s="62"/>
      <c r="AU207" s="54" t="s">
        <v>449</v>
      </c>
      <c r="AV207" s="54" t="s">
        <v>450</v>
      </c>
      <c r="AW207" s="55" t="s">
        <v>451</v>
      </c>
      <c r="AX207" s="54" t="s">
        <v>451</v>
      </c>
      <c r="AY207" s="54" t="s">
        <v>1443</v>
      </c>
      <c r="AZ207" s="54"/>
      <c r="BA207" s="55">
        <f t="shared" si="158"/>
        <v>-43.665680000000066</v>
      </c>
      <c r="BB207" s="55">
        <f t="shared" si="159"/>
        <v>33.334319999999934</v>
      </c>
      <c r="BC207" s="55">
        <f t="shared" si="160"/>
        <v>507.33431999999993</v>
      </c>
      <c r="BD207" s="67">
        <f t="shared" si="161"/>
        <v>0.14207065807896946</v>
      </c>
      <c r="BE207" s="62">
        <f t="shared" si="162"/>
        <v>0.23785012658227844</v>
      </c>
      <c r="BF207" s="62">
        <f t="shared" si="163"/>
        <v>0.5312401256544502</v>
      </c>
      <c r="BG207" s="67">
        <f t="shared" si="164"/>
        <v>0.013333008856534649</v>
      </c>
      <c r="BH207" s="54">
        <v>719924259</v>
      </c>
      <c r="BI207" s="54">
        <f t="shared" si="165"/>
        <v>18962.84101145792</v>
      </c>
      <c r="BJ207" s="174">
        <f t="shared" si="166"/>
        <v>0.00589582409379728</v>
      </c>
      <c r="BK207" s="55">
        <v>37965</v>
      </c>
      <c r="BL207" s="174">
        <f t="shared" si="167"/>
        <v>0.00589141089242965</v>
      </c>
      <c r="BM207" s="55">
        <f t="shared" si="168"/>
        <v>100.07490907438319</v>
      </c>
      <c r="BN207" s="174">
        <f t="shared" si="169"/>
        <v>0.005576670880780474</v>
      </c>
      <c r="BO207" s="55">
        <f t="shared" si="170"/>
        <v>94.93727086857974</v>
      </c>
      <c r="BP207" s="174">
        <f t="shared" si="171"/>
        <v>0.017912005101153556</v>
      </c>
      <c r="BQ207" s="55">
        <f t="shared" si="172"/>
        <v>304.9340576917109</v>
      </c>
      <c r="BR207" s="174">
        <f t="shared" si="173"/>
        <v>0.006657789613848202</v>
      </c>
      <c r="BS207" s="55">
        <f t="shared" si="174"/>
        <v>113.34224118090022</v>
      </c>
      <c r="BT207" s="174">
        <f t="shared" si="175"/>
        <v>0</v>
      </c>
      <c r="BU207" s="55">
        <f t="shared" si="176"/>
        <v>0</v>
      </c>
      <c r="BV207" s="174">
        <f t="shared" si="177"/>
        <v>0.00609199686403537</v>
      </c>
      <c r="BW207" s="174">
        <f t="shared" si="178"/>
        <v>0.00587405855441134</v>
      </c>
      <c r="BX207" s="55">
        <f t="shared" si="179"/>
        <v>103.71018279108506</v>
      </c>
    </row>
    <row r="208" spans="1:76" ht="12">
      <c r="A208" s="11"/>
      <c r="B208" s="26" t="s">
        <v>840</v>
      </c>
      <c r="C208" s="34">
        <v>13029</v>
      </c>
      <c r="D208" s="49" t="s">
        <v>704</v>
      </c>
      <c r="E208" s="112">
        <v>669</v>
      </c>
      <c r="F208" s="113">
        <v>534</v>
      </c>
      <c r="G208" s="113">
        <v>382</v>
      </c>
      <c r="H208" s="113">
        <v>317</v>
      </c>
      <c r="I208" s="113">
        <v>173</v>
      </c>
      <c r="J208" s="114">
        <v>76</v>
      </c>
      <c r="K208" s="113"/>
      <c r="L208" s="112">
        <v>2151</v>
      </c>
      <c r="M208" s="113">
        <v>1482</v>
      </c>
      <c r="N208" s="113">
        <v>948</v>
      </c>
      <c r="O208" s="113">
        <v>566</v>
      </c>
      <c r="P208" s="113">
        <v>249</v>
      </c>
      <c r="Q208" s="114">
        <v>76</v>
      </c>
      <c r="R208" s="114"/>
      <c r="S208" s="121">
        <v>0.175706583891521</v>
      </c>
      <c r="T208" s="121">
        <v>0.1210586505472962</v>
      </c>
      <c r="U208" s="121">
        <v>0.07743832707074008</v>
      </c>
      <c r="V208" s="121">
        <v>0.0462342754451887</v>
      </c>
      <c r="W208" s="121">
        <v>0.020339813755922236</v>
      </c>
      <c r="X208" s="121">
        <v>0.006208135925502369</v>
      </c>
      <c r="Y208" s="128"/>
      <c r="Z208" s="187">
        <v>12242</v>
      </c>
      <c r="AA208" s="187">
        <v>1</v>
      </c>
      <c r="AB208" s="58">
        <v>134</v>
      </c>
      <c r="AC208" s="53"/>
      <c r="AD208" s="53">
        <v>55</v>
      </c>
      <c r="AE208" s="55">
        <f t="shared" si="146"/>
        <v>55</v>
      </c>
      <c r="AF208" s="53">
        <v>65</v>
      </c>
      <c r="AG208" s="53"/>
      <c r="AH208" s="55">
        <f>SUM(AF208:AG208)</f>
        <v>65</v>
      </c>
      <c r="AI208" s="86">
        <f t="shared" si="147"/>
        <v>120</v>
      </c>
      <c r="AJ208" s="101">
        <f t="shared" si="148"/>
        <v>0</v>
      </c>
      <c r="AK208" s="102">
        <f t="shared" si="149"/>
        <v>0.4583333333333333</v>
      </c>
      <c r="AL208" s="67">
        <f t="shared" si="150"/>
        <v>0.4583333333333333</v>
      </c>
      <c r="AM208" s="101">
        <f t="shared" si="151"/>
        <v>0.5416666666666666</v>
      </c>
      <c r="AN208" s="102">
        <f t="shared" si="152"/>
        <v>0</v>
      </c>
      <c r="AO208" s="67">
        <f t="shared" si="153"/>
        <v>0.5416666666666666</v>
      </c>
      <c r="AP208" s="62">
        <f t="shared" si="154"/>
        <v>1</v>
      </c>
      <c r="AQ208" s="62">
        <f t="shared" si="155"/>
        <v>0.8955223880597015</v>
      </c>
      <c r="AR208" s="67">
        <f t="shared" si="156"/>
        <v>0.14135021097046413</v>
      </c>
      <c r="AS208" s="67">
        <f t="shared" si="157"/>
        <v>0.12658227848101267</v>
      </c>
      <c r="AT208" s="62"/>
      <c r="AU208" s="54" t="s">
        <v>2175</v>
      </c>
      <c r="AV208" s="54" t="s">
        <v>2242</v>
      </c>
      <c r="AW208" s="55" t="s">
        <v>2242</v>
      </c>
      <c r="AX208" s="54" t="s">
        <v>2242</v>
      </c>
      <c r="AY208" s="54" t="s">
        <v>2242</v>
      </c>
      <c r="AZ208" s="54"/>
      <c r="BA208" s="55">
        <f t="shared" si="158"/>
        <v>1.5446199999999806</v>
      </c>
      <c r="BB208" s="55">
        <f t="shared" si="159"/>
        <v>15.54461999999998</v>
      </c>
      <c r="BC208" s="55">
        <f t="shared" si="160"/>
        <v>135.54461999999998</v>
      </c>
      <c r="BD208" s="67">
        <f t="shared" si="161"/>
        <v>0.1429795569620253</v>
      </c>
      <c r="BE208" s="62">
        <f t="shared" si="162"/>
        <v>0.23947812720848052</v>
      </c>
      <c r="BF208" s="62">
        <f t="shared" si="163"/>
        <v>0.5443559036144577</v>
      </c>
      <c r="BG208" s="67">
        <f t="shared" si="164"/>
        <v>0.011072097696454826</v>
      </c>
      <c r="BH208" s="54">
        <v>230899222</v>
      </c>
      <c r="BI208" s="54">
        <f t="shared" si="165"/>
        <v>18947.909240111603</v>
      </c>
      <c r="BJ208" s="174">
        <f t="shared" si="166"/>
        <v>0.0018909505816592396</v>
      </c>
      <c r="BK208" s="55">
        <v>12186</v>
      </c>
      <c r="BL208" s="174">
        <f t="shared" si="167"/>
        <v>0.0018910241837257397</v>
      </c>
      <c r="BM208" s="55">
        <f t="shared" si="168"/>
        <v>99.99610781992459</v>
      </c>
      <c r="BN208" s="174">
        <f t="shared" si="169"/>
        <v>0.0014899203653331685</v>
      </c>
      <c r="BO208" s="55">
        <f t="shared" si="170"/>
        <v>78.83852395226809</v>
      </c>
      <c r="BP208" s="174">
        <f t="shared" si="171"/>
        <v>0.0037678975131876413</v>
      </c>
      <c r="BQ208" s="55">
        <f t="shared" si="172"/>
        <v>199.376748754427</v>
      </c>
      <c r="BR208" s="174">
        <f t="shared" si="173"/>
        <v>0</v>
      </c>
      <c r="BS208" s="55">
        <f t="shared" si="174"/>
        <v>0</v>
      </c>
      <c r="BT208" s="174">
        <f t="shared" si="175"/>
        <v>0.001537472395381992</v>
      </c>
      <c r="BU208" s="55">
        <f t="shared" si="176"/>
        <v>81.35472008409613</v>
      </c>
      <c r="BV208" s="174">
        <f t="shared" si="177"/>
        <v>0.0015422776870975619</v>
      </c>
      <c r="BW208" s="174">
        <f t="shared" si="178"/>
        <v>0.0018898379759560494</v>
      </c>
      <c r="BX208" s="55">
        <f t="shared" si="179"/>
        <v>81.60899012082449</v>
      </c>
    </row>
    <row r="209" spans="1:76" ht="12">
      <c r="A209" s="11"/>
      <c r="B209" s="26" t="s">
        <v>842</v>
      </c>
      <c r="C209" s="34">
        <v>35013</v>
      </c>
      <c r="D209" s="49" t="s">
        <v>705</v>
      </c>
      <c r="E209" s="112">
        <v>5155</v>
      </c>
      <c r="F209" s="113">
        <v>4162</v>
      </c>
      <c r="G209" s="113">
        <v>3937</v>
      </c>
      <c r="H209" s="113">
        <v>3141</v>
      </c>
      <c r="I209" s="113">
        <v>1959</v>
      </c>
      <c r="J209" s="114">
        <v>1054</v>
      </c>
      <c r="K209" s="113"/>
      <c r="L209" s="112">
        <v>19408</v>
      </c>
      <c r="M209" s="113">
        <v>14253</v>
      </c>
      <c r="N209" s="113">
        <v>10091</v>
      </c>
      <c r="O209" s="113">
        <v>6154</v>
      </c>
      <c r="P209" s="113">
        <v>3013</v>
      </c>
      <c r="Q209" s="114">
        <v>1054</v>
      </c>
      <c r="R209" s="114"/>
      <c r="S209" s="121">
        <v>0.27490084985835694</v>
      </c>
      <c r="T209" s="121">
        <v>0.20188385269121814</v>
      </c>
      <c r="U209" s="121">
        <v>0.14293201133144476</v>
      </c>
      <c r="V209" s="121">
        <v>0.0871671388101983</v>
      </c>
      <c r="W209" s="121">
        <v>0.042677053824362605</v>
      </c>
      <c r="X209" s="121">
        <v>0.014929178470254958</v>
      </c>
      <c r="Y209" s="128"/>
      <c r="Z209" s="187">
        <v>70600</v>
      </c>
      <c r="AA209" s="187">
        <v>3</v>
      </c>
      <c r="AB209" s="56">
        <v>1593</v>
      </c>
      <c r="AC209" s="53">
        <v>321</v>
      </c>
      <c r="AD209" s="53">
        <v>603</v>
      </c>
      <c r="AE209" s="55">
        <f t="shared" si="146"/>
        <v>924</v>
      </c>
      <c r="AF209" s="53">
        <v>108</v>
      </c>
      <c r="AG209" s="53">
        <v>124</v>
      </c>
      <c r="AH209" s="55">
        <f>SUM(AF209:AG209)</f>
        <v>232</v>
      </c>
      <c r="AI209" s="86">
        <f t="shared" si="147"/>
        <v>1156</v>
      </c>
      <c r="AJ209" s="101">
        <f t="shared" si="148"/>
        <v>0.27768166089965396</v>
      </c>
      <c r="AK209" s="102">
        <f t="shared" si="149"/>
        <v>0.5216262975778547</v>
      </c>
      <c r="AL209" s="67">
        <f t="shared" si="150"/>
        <v>0.7993079584775087</v>
      </c>
      <c r="AM209" s="101">
        <f t="shared" si="151"/>
        <v>0.09342560553633218</v>
      </c>
      <c r="AN209" s="102">
        <f t="shared" si="152"/>
        <v>0.10726643598615918</v>
      </c>
      <c r="AO209" s="67">
        <f t="shared" si="153"/>
        <v>0.20069204152249134</v>
      </c>
      <c r="AP209" s="62">
        <f t="shared" si="154"/>
        <v>1</v>
      </c>
      <c r="AQ209" s="62">
        <f t="shared" si="155"/>
        <v>0.7256748273697426</v>
      </c>
      <c r="AR209" s="67">
        <f t="shared" si="156"/>
        <v>0.15786344267168764</v>
      </c>
      <c r="AS209" s="67">
        <f t="shared" si="157"/>
        <v>0.11455752650877019</v>
      </c>
      <c r="AT209" s="62"/>
      <c r="AU209" s="54" t="s">
        <v>443</v>
      </c>
      <c r="AV209" s="54" t="s">
        <v>443</v>
      </c>
      <c r="AW209" s="55" t="s">
        <v>443</v>
      </c>
      <c r="AX209" s="54" t="s">
        <v>443</v>
      </c>
      <c r="AY209" s="54" t="s">
        <v>1028</v>
      </c>
      <c r="AZ209" s="54"/>
      <c r="BA209" s="55">
        <f t="shared" si="158"/>
        <v>-111.05526000000032</v>
      </c>
      <c r="BB209" s="55">
        <f t="shared" si="159"/>
        <v>325.9447399999997</v>
      </c>
      <c r="BC209" s="55">
        <f t="shared" si="160"/>
        <v>1481.9447399999997</v>
      </c>
      <c r="BD209" s="67">
        <f t="shared" si="161"/>
        <v>0.14685806560301257</v>
      </c>
      <c r="BE209" s="62">
        <f t="shared" si="162"/>
        <v>0.24080999999999994</v>
      </c>
      <c r="BF209" s="62">
        <f t="shared" si="163"/>
        <v>0.4918502290076335</v>
      </c>
      <c r="BG209" s="67">
        <f t="shared" si="164"/>
        <v>0.020990718696883848</v>
      </c>
      <c r="BH209" s="54">
        <v>1251953297</v>
      </c>
      <c r="BI209" s="54">
        <f t="shared" si="165"/>
        <v>17768.28409026398</v>
      </c>
      <c r="BJ209" s="174">
        <f t="shared" si="166"/>
        <v>0.010252879133444429</v>
      </c>
      <c r="BK209" s="55">
        <v>70460</v>
      </c>
      <c r="BL209" s="174">
        <f t="shared" si="167"/>
        <v>0.010933986868973873</v>
      </c>
      <c r="BM209" s="55">
        <f t="shared" si="168"/>
        <v>93.7707284296989</v>
      </c>
      <c r="BN209" s="174">
        <f t="shared" si="169"/>
        <v>0.01628968857948303</v>
      </c>
      <c r="BO209" s="55">
        <f t="shared" si="170"/>
        <v>149.4637533129313</v>
      </c>
      <c r="BP209" s="174">
        <f t="shared" si="171"/>
        <v>0.013448495739377427</v>
      </c>
      <c r="BQ209" s="55">
        <f t="shared" si="172"/>
        <v>123.39478681943635</v>
      </c>
      <c r="BR209" s="174">
        <f t="shared" si="173"/>
        <v>0.012952427066941049</v>
      </c>
      <c r="BS209" s="55">
        <f t="shared" si="174"/>
        <v>118.843178277534</v>
      </c>
      <c r="BT209" s="174">
        <f t="shared" si="175"/>
        <v>0.016856288262097112</v>
      </c>
      <c r="BU209" s="55">
        <f t="shared" si="176"/>
        <v>154.66250924839338</v>
      </c>
      <c r="BV209" s="174">
        <f t="shared" si="177"/>
        <v>0.01485727505237318</v>
      </c>
      <c r="BW209" s="174">
        <f t="shared" si="178"/>
        <v>0.010898755195433514</v>
      </c>
      <c r="BX209" s="55">
        <f t="shared" si="179"/>
        <v>136.32084385745495</v>
      </c>
    </row>
    <row r="210" spans="1:76" ht="12">
      <c r="A210" s="11"/>
      <c r="B210" s="26" t="s">
        <v>843</v>
      </c>
      <c r="C210" s="34">
        <v>44052</v>
      </c>
      <c r="D210" s="49" t="s">
        <v>706</v>
      </c>
      <c r="E210" s="112">
        <v>676</v>
      </c>
      <c r="F210" s="113">
        <v>544</v>
      </c>
      <c r="G210" s="113">
        <v>522</v>
      </c>
      <c r="H210" s="113">
        <v>388</v>
      </c>
      <c r="I210" s="113">
        <v>256</v>
      </c>
      <c r="J210" s="114">
        <v>108</v>
      </c>
      <c r="K210" s="113"/>
      <c r="L210" s="112">
        <v>2494</v>
      </c>
      <c r="M210" s="113">
        <v>1818</v>
      </c>
      <c r="N210" s="113">
        <v>1274</v>
      </c>
      <c r="O210" s="113">
        <v>752</v>
      </c>
      <c r="P210" s="113">
        <v>364</v>
      </c>
      <c r="Q210" s="114">
        <v>108</v>
      </c>
      <c r="R210" s="114"/>
      <c r="S210" s="121">
        <v>0.18412698412698414</v>
      </c>
      <c r="T210" s="121">
        <v>0.13421926910299004</v>
      </c>
      <c r="U210" s="121">
        <v>0.09405684754521963</v>
      </c>
      <c r="V210" s="121">
        <v>0.055518641565153196</v>
      </c>
      <c r="W210" s="121">
        <v>0.026873385012919897</v>
      </c>
      <c r="X210" s="121">
        <v>0.007973421926910298</v>
      </c>
      <c r="Y210" s="128"/>
      <c r="Z210" s="187">
        <v>13545</v>
      </c>
      <c r="AA210" s="187">
        <v>1</v>
      </c>
      <c r="AB210" s="57">
        <v>202</v>
      </c>
      <c r="AC210" s="53"/>
      <c r="AD210" s="53">
        <v>122</v>
      </c>
      <c r="AE210" s="55">
        <f t="shared" si="146"/>
        <v>122</v>
      </c>
      <c r="AF210" s="53"/>
      <c r="AG210" s="53"/>
      <c r="AH210" s="55"/>
      <c r="AI210" s="86">
        <f t="shared" si="147"/>
        <v>122</v>
      </c>
      <c r="AJ210" s="101">
        <f t="shared" si="148"/>
        <v>0</v>
      </c>
      <c r="AK210" s="102">
        <f t="shared" si="149"/>
        <v>1</v>
      </c>
      <c r="AL210" s="67">
        <f t="shared" si="150"/>
        <v>1</v>
      </c>
      <c r="AM210" s="101">
        <f t="shared" si="151"/>
        <v>0</v>
      </c>
      <c r="AN210" s="102">
        <f t="shared" si="152"/>
        <v>0</v>
      </c>
      <c r="AO210" s="67">
        <f t="shared" si="153"/>
        <v>0</v>
      </c>
      <c r="AP210" s="62">
        <f t="shared" si="154"/>
        <v>1</v>
      </c>
      <c r="AQ210" s="62">
        <f t="shared" si="155"/>
        <v>0.6039603960396039</v>
      </c>
      <c r="AR210" s="67">
        <f t="shared" si="156"/>
        <v>0.15855572998430142</v>
      </c>
      <c r="AS210" s="67">
        <f t="shared" si="157"/>
        <v>0.09576138147566719</v>
      </c>
      <c r="AT210" s="62"/>
      <c r="AU210" s="54" t="s">
        <v>464</v>
      </c>
      <c r="AV210" s="54" t="s">
        <v>464</v>
      </c>
      <c r="AW210" s="55" t="s">
        <v>464</v>
      </c>
      <c r="AX210" s="54" t="s">
        <v>465</v>
      </c>
      <c r="AY210" s="54" t="s">
        <v>2082</v>
      </c>
      <c r="AZ210" s="54"/>
      <c r="BA210" s="55">
        <f t="shared" si="158"/>
        <v>-20.785240000000016</v>
      </c>
      <c r="BB210" s="55">
        <f t="shared" si="159"/>
        <v>59.214759999999984</v>
      </c>
      <c r="BC210" s="55">
        <f t="shared" si="160"/>
        <v>181.21475999999998</v>
      </c>
      <c r="BD210" s="67">
        <f t="shared" si="161"/>
        <v>0.14224078492935635</v>
      </c>
      <c r="BE210" s="62">
        <f t="shared" si="162"/>
        <v>0.24097707446808508</v>
      </c>
      <c r="BF210" s="62">
        <f t="shared" si="163"/>
        <v>0.4978427472527472</v>
      </c>
      <c r="BG210" s="67">
        <f t="shared" si="164"/>
        <v>0.013378719822812845</v>
      </c>
      <c r="BH210" s="54">
        <v>285149354</v>
      </c>
      <c r="BI210" s="54">
        <f t="shared" si="165"/>
        <v>21073.78272115882</v>
      </c>
      <c r="BJ210" s="174">
        <f t="shared" si="166"/>
        <v>0.0023352323673314778</v>
      </c>
      <c r="BK210" s="55">
        <v>13531</v>
      </c>
      <c r="BL210" s="174">
        <f t="shared" si="167"/>
        <v>0.0020997413613977503</v>
      </c>
      <c r="BM210" s="55">
        <f t="shared" si="168"/>
        <v>111.21523870811242</v>
      </c>
      <c r="BN210" s="174">
        <f t="shared" si="169"/>
        <v>0.0019919312284247246</v>
      </c>
      <c r="BO210" s="55">
        <f t="shared" si="170"/>
        <v>95.26275436850938</v>
      </c>
      <c r="BP210" s="174">
        <f t="shared" si="171"/>
        <v>0</v>
      </c>
      <c r="BQ210" s="55">
        <f t="shared" si="172"/>
        <v>0</v>
      </c>
      <c r="BR210" s="174">
        <f t="shared" si="173"/>
        <v>0</v>
      </c>
      <c r="BS210" s="55">
        <f t="shared" si="174"/>
        <v>0</v>
      </c>
      <c r="BT210" s="174">
        <f t="shared" si="175"/>
        <v>0.003410393313392782</v>
      </c>
      <c r="BU210" s="55">
        <f t="shared" si="176"/>
        <v>163.0997375198894</v>
      </c>
      <c r="BV210" s="174">
        <f t="shared" si="177"/>
        <v>0.0015679823152158546</v>
      </c>
      <c r="BW210" s="174">
        <f t="shared" si="178"/>
        <v>0.0020909863898321097</v>
      </c>
      <c r="BX210" s="55">
        <f t="shared" si="179"/>
        <v>74.98768633026596</v>
      </c>
    </row>
    <row r="211" spans="1:76" ht="12">
      <c r="A211" s="11"/>
      <c r="B211" s="26" t="s">
        <v>842</v>
      </c>
      <c r="C211" s="34">
        <v>31022</v>
      </c>
      <c r="D211" s="49" t="s">
        <v>707</v>
      </c>
      <c r="E211" s="112">
        <v>1480</v>
      </c>
      <c r="F211" s="113">
        <v>1094</v>
      </c>
      <c r="G211" s="113">
        <v>932</v>
      </c>
      <c r="H211" s="113">
        <v>723</v>
      </c>
      <c r="I211" s="113">
        <v>418</v>
      </c>
      <c r="J211" s="114">
        <v>185</v>
      </c>
      <c r="K211" s="113"/>
      <c r="L211" s="112">
        <v>4832</v>
      </c>
      <c r="M211" s="113">
        <v>3352</v>
      </c>
      <c r="N211" s="113">
        <v>2258</v>
      </c>
      <c r="O211" s="113">
        <v>1326</v>
      </c>
      <c r="P211" s="113">
        <v>603</v>
      </c>
      <c r="Q211" s="114">
        <v>185</v>
      </c>
      <c r="R211" s="114"/>
      <c r="S211" s="121">
        <v>0.20888812035275808</v>
      </c>
      <c r="T211" s="121">
        <v>0.14490748746325435</v>
      </c>
      <c r="U211" s="121">
        <v>0.09761369531385095</v>
      </c>
      <c r="V211" s="121">
        <v>0.05732318865640671</v>
      </c>
      <c r="W211" s="121">
        <v>0.026067784886736986</v>
      </c>
      <c r="X211" s="121">
        <v>0.007997579111187965</v>
      </c>
      <c r="Y211" s="128"/>
      <c r="Z211" s="187">
        <v>23132</v>
      </c>
      <c r="AA211" s="187">
        <v>2</v>
      </c>
      <c r="AB211" s="57">
        <v>367</v>
      </c>
      <c r="AC211" s="53">
        <v>89</v>
      </c>
      <c r="AD211" s="53">
        <v>124</v>
      </c>
      <c r="AE211" s="55">
        <f t="shared" si="146"/>
        <v>213</v>
      </c>
      <c r="AF211" s="53"/>
      <c r="AG211" s="53"/>
      <c r="AH211" s="55"/>
      <c r="AI211" s="86">
        <f t="shared" si="147"/>
        <v>213</v>
      </c>
      <c r="AJ211" s="101">
        <f t="shared" si="148"/>
        <v>0.41784037558685444</v>
      </c>
      <c r="AK211" s="102">
        <f t="shared" si="149"/>
        <v>0.5821596244131455</v>
      </c>
      <c r="AL211" s="67">
        <f t="shared" si="150"/>
        <v>1</v>
      </c>
      <c r="AM211" s="101">
        <f t="shared" si="151"/>
        <v>0</v>
      </c>
      <c r="AN211" s="102">
        <f t="shared" si="152"/>
        <v>0</v>
      </c>
      <c r="AO211" s="67">
        <f t="shared" si="153"/>
        <v>0</v>
      </c>
      <c r="AP211" s="62">
        <f t="shared" si="154"/>
        <v>1</v>
      </c>
      <c r="AQ211" s="62">
        <f t="shared" si="155"/>
        <v>0.5803814713896458</v>
      </c>
      <c r="AR211" s="67">
        <f t="shared" si="156"/>
        <v>0.162533215234721</v>
      </c>
      <c r="AS211" s="67">
        <f t="shared" si="157"/>
        <v>0.09433126660761736</v>
      </c>
      <c r="AT211" s="62"/>
      <c r="AU211" s="54" t="s">
        <v>422</v>
      </c>
      <c r="AV211" s="54" t="s">
        <v>422</v>
      </c>
      <c r="AW211" s="55" t="s">
        <v>422</v>
      </c>
      <c r="AX211" s="54" t="s">
        <v>423</v>
      </c>
      <c r="AY211" s="54" t="s">
        <v>246</v>
      </c>
      <c r="AZ211" s="54"/>
      <c r="BA211" s="55">
        <f t="shared" si="158"/>
        <v>-47.539360000000045</v>
      </c>
      <c r="BB211" s="55">
        <f t="shared" si="159"/>
        <v>106.46063999999996</v>
      </c>
      <c r="BC211" s="55">
        <f t="shared" si="160"/>
        <v>319.46063999999996</v>
      </c>
      <c r="BD211" s="67">
        <f t="shared" si="161"/>
        <v>0.14147946855624444</v>
      </c>
      <c r="BE211" s="62">
        <f t="shared" si="162"/>
        <v>0.24092054298642532</v>
      </c>
      <c r="BF211" s="62">
        <f t="shared" si="163"/>
        <v>0.5297854726368159</v>
      </c>
      <c r="BG211" s="67">
        <f t="shared" si="164"/>
        <v>0.0138103337368148</v>
      </c>
      <c r="BH211" s="54">
        <v>450413328</v>
      </c>
      <c r="BI211" s="54">
        <f t="shared" si="165"/>
        <v>19481.545328719723</v>
      </c>
      <c r="BJ211" s="174">
        <f t="shared" si="166"/>
        <v>0.0036886626866532873</v>
      </c>
      <c r="BK211" s="55">
        <v>23120</v>
      </c>
      <c r="BL211" s="174">
        <f t="shared" si="167"/>
        <v>0.003587762935150099</v>
      </c>
      <c r="BM211" s="55">
        <f t="shared" si="168"/>
        <v>102.81233050586067</v>
      </c>
      <c r="BN211" s="174">
        <f t="shared" si="169"/>
        <v>0.003511544120735798</v>
      </c>
      <c r="BO211" s="55">
        <f t="shared" si="170"/>
        <v>98.33604768925659</v>
      </c>
      <c r="BP211" s="174">
        <f t="shared" si="171"/>
        <v>0</v>
      </c>
      <c r="BQ211" s="55">
        <f t="shared" si="172"/>
        <v>0</v>
      </c>
      <c r="BR211" s="174">
        <f t="shared" si="173"/>
        <v>0.0035911713674696365</v>
      </c>
      <c r="BS211" s="55">
        <f t="shared" si="174"/>
        <v>100.56590112778956</v>
      </c>
      <c r="BT211" s="174">
        <f t="shared" si="175"/>
        <v>0.003466301400497582</v>
      </c>
      <c r="BU211" s="55">
        <f t="shared" si="176"/>
        <v>97.06908644885371</v>
      </c>
      <c r="BV211" s="174">
        <f t="shared" si="177"/>
        <v>0.0027375428945981724</v>
      </c>
      <c r="BW211" s="174">
        <f t="shared" si="178"/>
        <v>0.0035709632461865164</v>
      </c>
      <c r="BX211" s="55">
        <f t="shared" si="179"/>
        <v>76.66118931696187</v>
      </c>
    </row>
    <row r="212" spans="1:76" ht="12">
      <c r="A212" s="11"/>
      <c r="B212" s="26" t="s">
        <v>842</v>
      </c>
      <c r="C212" s="34">
        <v>37010</v>
      </c>
      <c r="D212" s="49" t="s">
        <v>708</v>
      </c>
      <c r="E212" s="112">
        <v>431</v>
      </c>
      <c r="F212" s="113">
        <v>326</v>
      </c>
      <c r="G212" s="113">
        <v>304</v>
      </c>
      <c r="H212" s="113">
        <v>235</v>
      </c>
      <c r="I212" s="113">
        <v>143</v>
      </c>
      <c r="J212" s="114">
        <v>57</v>
      </c>
      <c r="K212" s="113"/>
      <c r="L212" s="112">
        <v>1496</v>
      </c>
      <c r="M212" s="113">
        <v>1065</v>
      </c>
      <c r="N212" s="113">
        <v>739</v>
      </c>
      <c r="O212" s="113">
        <v>435</v>
      </c>
      <c r="P212" s="113">
        <v>200</v>
      </c>
      <c r="Q212" s="114">
        <v>57</v>
      </c>
      <c r="R212" s="114"/>
      <c r="S212" s="121">
        <v>0.19428571428571428</v>
      </c>
      <c r="T212" s="121">
        <v>0.1383116883116883</v>
      </c>
      <c r="U212" s="121">
        <v>0.09597402597402598</v>
      </c>
      <c r="V212" s="121">
        <v>0.05649350649350649</v>
      </c>
      <c r="W212" s="121">
        <v>0.025974025974025976</v>
      </c>
      <c r="X212" s="121">
        <v>0.007402597402597403</v>
      </c>
      <c r="Y212" s="128"/>
      <c r="Z212" s="187">
        <v>7700</v>
      </c>
      <c r="AA212" s="187">
        <v>1</v>
      </c>
      <c r="AB212" s="57">
        <v>119</v>
      </c>
      <c r="AC212" s="53">
        <v>76</v>
      </c>
      <c r="AD212" s="53"/>
      <c r="AE212" s="55">
        <f t="shared" si="146"/>
        <v>76</v>
      </c>
      <c r="AF212" s="53"/>
      <c r="AG212" s="53"/>
      <c r="AH212" s="55"/>
      <c r="AI212" s="86">
        <f t="shared" si="147"/>
        <v>76</v>
      </c>
      <c r="AJ212" s="101">
        <f t="shared" si="148"/>
        <v>1</v>
      </c>
      <c r="AK212" s="102">
        <f t="shared" si="149"/>
        <v>0</v>
      </c>
      <c r="AL212" s="67">
        <f t="shared" si="150"/>
        <v>1</v>
      </c>
      <c r="AM212" s="101">
        <f t="shared" si="151"/>
        <v>0</v>
      </c>
      <c r="AN212" s="102">
        <f t="shared" si="152"/>
        <v>0</v>
      </c>
      <c r="AO212" s="67">
        <f t="shared" si="153"/>
        <v>0</v>
      </c>
      <c r="AP212" s="62">
        <f t="shared" si="154"/>
        <v>1</v>
      </c>
      <c r="AQ212" s="62">
        <f t="shared" si="155"/>
        <v>0.6386554621848739</v>
      </c>
      <c r="AR212" s="67">
        <f t="shared" si="156"/>
        <v>0.16102841677943167</v>
      </c>
      <c r="AS212" s="67">
        <f t="shared" si="157"/>
        <v>0.10284167794316644</v>
      </c>
      <c r="AT212" s="62"/>
      <c r="AU212" s="54" t="s">
        <v>446</v>
      </c>
      <c r="AV212" s="54" t="s">
        <v>446</v>
      </c>
      <c r="AW212" s="55" t="s">
        <v>447</v>
      </c>
      <c r="AX212" s="54" t="s">
        <v>447</v>
      </c>
      <c r="AY212" s="54" t="s">
        <v>1129</v>
      </c>
      <c r="AZ212" s="54"/>
      <c r="BA212" s="55">
        <f t="shared" si="158"/>
        <v>-15.284180000000006</v>
      </c>
      <c r="BB212" s="55">
        <f t="shared" si="159"/>
        <v>27.715819999999994</v>
      </c>
      <c r="BC212" s="55">
        <f t="shared" si="160"/>
        <v>103.71582</v>
      </c>
      <c r="BD212" s="67">
        <f t="shared" si="161"/>
        <v>0.14034617050067658</v>
      </c>
      <c r="BE212" s="62">
        <f t="shared" si="162"/>
        <v>0.23842717241379308</v>
      </c>
      <c r="BF212" s="62">
        <f t="shared" si="163"/>
        <v>0.5185791</v>
      </c>
      <c r="BG212" s="67">
        <f t="shared" si="164"/>
        <v>0.013469587012987012</v>
      </c>
      <c r="BH212" s="54">
        <v>134454247</v>
      </c>
      <c r="BI212" s="54">
        <f t="shared" si="165"/>
        <v>17452.524273104882</v>
      </c>
      <c r="BJ212" s="174">
        <f t="shared" si="166"/>
        <v>0.0011011138728358517</v>
      </c>
      <c r="BK212" s="55">
        <v>7704</v>
      </c>
      <c r="BL212" s="174">
        <f t="shared" si="167"/>
        <v>0.0011955071648960364</v>
      </c>
      <c r="BM212" s="55">
        <f t="shared" si="168"/>
        <v>92.1043307115275</v>
      </c>
      <c r="BN212" s="174">
        <f t="shared" si="169"/>
        <v>0.0011400549311749088</v>
      </c>
      <c r="BO212" s="55">
        <f t="shared" si="170"/>
        <v>95.90977134265647</v>
      </c>
      <c r="BP212" s="174">
        <f t="shared" si="171"/>
        <v>0</v>
      </c>
      <c r="BQ212" s="55">
        <f t="shared" si="172"/>
        <v>0</v>
      </c>
      <c r="BR212" s="174">
        <f t="shared" si="173"/>
        <v>0.003066618246378566</v>
      </c>
      <c r="BS212" s="55">
        <f t="shared" si="174"/>
        <v>257.98638886836443</v>
      </c>
      <c r="BT212" s="174">
        <f t="shared" si="175"/>
        <v>0</v>
      </c>
      <c r="BU212" s="55">
        <f t="shared" si="176"/>
        <v>0</v>
      </c>
      <c r="BV212" s="174">
        <f t="shared" si="177"/>
        <v>0.0009767758684951226</v>
      </c>
      <c r="BW212" s="174">
        <f t="shared" si="178"/>
        <v>0.0011886744334962899</v>
      </c>
      <c r="BX212" s="55">
        <f t="shared" si="179"/>
        <v>82.1735406239114</v>
      </c>
    </row>
    <row r="213" spans="1:76" ht="12">
      <c r="A213" s="11"/>
      <c r="B213" s="26" t="s">
        <v>844</v>
      </c>
      <c r="C213" s="34">
        <v>71047</v>
      </c>
      <c r="D213" s="49" t="s">
        <v>709</v>
      </c>
      <c r="E213" s="112">
        <v>637</v>
      </c>
      <c r="F213" s="113">
        <v>382</v>
      </c>
      <c r="G213" s="113">
        <v>393</v>
      </c>
      <c r="H213" s="113">
        <v>211</v>
      </c>
      <c r="I213" s="113">
        <v>95</v>
      </c>
      <c r="J213" s="114">
        <v>45</v>
      </c>
      <c r="K213" s="113"/>
      <c r="L213" s="112">
        <v>1763</v>
      </c>
      <c r="M213" s="113">
        <v>1126</v>
      </c>
      <c r="N213" s="113">
        <v>744</v>
      </c>
      <c r="O213" s="113">
        <v>351</v>
      </c>
      <c r="P213" s="113">
        <v>140</v>
      </c>
      <c r="Q213" s="114">
        <v>45</v>
      </c>
      <c r="R213" s="114"/>
      <c r="S213" s="121">
        <v>0.17121491696610663</v>
      </c>
      <c r="T213" s="121">
        <v>0.10935223851607265</v>
      </c>
      <c r="U213" s="121">
        <v>0.0722540545790036</v>
      </c>
      <c r="V213" s="121">
        <v>0.034087598329610565</v>
      </c>
      <c r="W213" s="121">
        <v>0.013596193065941536</v>
      </c>
      <c r="X213" s="121">
        <v>0.0043702049140526365</v>
      </c>
      <c r="Y213" s="128"/>
      <c r="Z213" s="187">
        <v>10297</v>
      </c>
      <c r="AA213" s="187">
        <v>1</v>
      </c>
      <c r="AB213" s="57">
        <v>114</v>
      </c>
      <c r="AC213" s="53"/>
      <c r="AD213" s="53">
        <v>61</v>
      </c>
      <c r="AE213" s="55">
        <f t="shared" si="146"/>
        <v>61</v>
      </c>
      <c r="AF213" s="53"/>
      <c r="AG213" s="53"/>
      <c r="AH213" s="55"/>
      <c r="AI213" s="86">
        <f t="shared" si="147"/>
        <v>61</v>
      </c>
      <c r="AJ213" s="101">
        <f t="shared" si="148"/>
        <v>0</v>
      </c>
      <c r="AK213" s="102">
        <f t="shared" si="149"/>
        <v>1</v>
      </c>
      <c r="AL213" s="67">
        <f t="shared" si="150"/>
        <v>1</v>
      </c>
      <c r="AM213" s="101">
        <f t="shared" si="151"/>
        <v>0</v>
      </c>
      <c r="AN213" s="102">
        <f t="shared" si="152"/>
        <v>0</v>
      </c>
      <c r="AO213" s="67">
        <f t="shared" si="153"/>
        <v>0</v>
      </c>
      <c r="AP213" s="62">
        <f t="shared" si="154"/>
        <v>1</v>
      </c>
      <c r="AQ213" s="62">
        <f t="shared" si="155"/>
        <v>0.5350877192982456</v>
      </c>
      <c r="AR213" s="67">
        <f t="shared" si="156"/>
        <v>0.1532258064516129</v>
      </c>
      <c r="AS213" s="67">
        <f t="shared" si="157"/>
        <v>0.08198924731182795</v>
      </c>
      <c r="AT213" s="62"/>
      <c r="AU213" s="54" t="s">
        <v>475</v>
      </c>
      <c r="AV213" s="54" t="s">
        <v>475</v>
      </c>
      <c r="AW213" s="55" t="s">
        <v>475</v>
      </c>
      <c r="AX213" s="54" t="s">
        <v>475</v>
      </c>
      <c r="AY213" s="54" t="s">
        <v>2306</v>
      </c>
      <c r="AZ213" s="54"/>
      <c r="BA213" s="55">
        <f t="shared" si="158"/>
        <v>-22.408439999999985</v>
      </c>
      <c r="BB213" s="55">
        <f t="shared" si="159"/>
        <v>30.591560000000015</v>
      </c>
      <c r="BC213" s="55">
        <f t="shared" si="160"/>
        <v>91.59156000000002</v>
      </c>
      <c r="BD213" s="67">
        <f t="shared" si="161"/>
        <v>0.12310693548387099</v>
      </c>
      <c r="BE213" s="62">
        <f t="shared" si="162"/>
        <v>0.26094461538461544</v>
      </c>
      <c r="BF213" s="62">
        <f t="shared" si="163"/>
        <v>0.6542254285714287</v>
      </c>
      <c r="BG213" s="67">
        <f t="shared" si="164"/>
        <v>0.008894975235505488</v>
      </c>
      <c r="BH213" s="54">
        <v>183432075</v>
      </c>
      <c r="BI213" s="54">
        <f t="shared" si="165"/>
        <v>18001.184985279688</v>
      </c>
      <c r="BJ213" s="174">
        <f t="shared" si="166"/>
        <v>0.0015022180928622238</v>
      </c>
      <c r="BK213" s="55">
        <v>10190</v>
      </c>
      <c r="BL213" s="174">
        <f t="shared" si="167"/>
        <v>0.0015812847884593211</v>
      </c>
      <c r="BM213" s="55">
        <f t="shared" si="168"/>
        <v>94.99984467224695</v>
      </c>
      <c r="BN213" s="174">
        <f t="shared" si="169"/>
        <v>0.0010067838217159403</v>
      </c>
      <c r="BO213" s="55">
        <f t="shared" si="170"/>
        <v>63.336391836911766</v>
      </c>
      <c r="BP213" s="174">
        <f t="shared" si="171"/>
        <v>0</v>
      </c>
      <c r="BQ213" s="55">
        <f t="shared" si="172"/>
        <v>0</v>
      </c>
      <c r="BR213" s="174">
        <f t="shared" si="173"/>
        <v>0</v>
      </c>
      <c r="BS213" s="55">
        <f t="shared" si="174"/>
        <v>0</v>
      </c>
      <c r="BT213" s="174">
        <f t="shared" si="175"/>
        <v>0.001705196656696391</v>
      </c>
      <c r="BU213" s="55">
        <f t="shared" si="176"/>
        <v>107.27328079571244</v>
      </c>
      <c r="BV213" s="174">
        <f t="shared" si="177"/>
        <v>0.0007839911576079273</v>
      </c>
      <c r="BW213" s="174">
        <f t="shared" si="178"/>
        <v>0.0015895819015209476</v>
      </c>
      <c r="BX213" s="55">
        <f t="shared" si="179"/>
        <v>49.320589071741885</v>
      </c>
    </row>
    <row r="214" spans="1:76" ht="12">
      <c r="A214" s="11"/>
      <c r="B214" s="26" t="s">
        <v>841</v>
      </c>
      <c r="C214" s="34">
        <v>23060</v>
      </c>
      <c r="D214" s="49" t="s">
        <v>710</v>
      </c>
      <c r="E214" s="112">
        <v>731</v>
      </c>
      <c r="F214" s="113">
        <v>558</v>
      </c>
      <c r="G214" s="113">
        <v>493</v>
      </c>
      <c r="H214" s="113">
        <v>381</v>
      </c>
      <c r="I214" s="113">
        <v>236</v>
      </c>
      <c r="J214" s="114">
        <v>125</v>
      </c>
      <c r="K214" s="113"/>
      <c r="L214" s="112">
        <v>2524</v>
      </c>
      <c r="M214" s="113">
        <v>1793</v>
      </c>
      <c r="N214" s="113">
        <v>1235</v>
      </c>
      <c r="O214" s="113">
        <v>742</v>
      </c>
      <c r="P214" s="113">
        <v>361</v>
      </c>
      <c r="Q214" s="114">
        <v>125</v>
      </c>
      <c r="R214" s="114"/>
      <c r="S214" s="121">
        <v>0.1776463963963964</v>
      </c>
      <c r="T214" s="121">
        <v>0.126196509009009</v>
      </c>
      <c r="U214" s="121">
        <v>0.08692286036036036</v>
      </c>
      <c r="V214" s="121">
        <v>0.0522240990990991</v>
      </c>
      <c r="W214" s="121">
        <v>0.02540822072072072</v>
      </c>
      <c r="X214" s="121">
        <v>0.00879786036036036</v>
      </c>
      <c r="Y214" s="128"/>
      <c r="Z214" s="187">
        <v>14208</v>
      </c>
      <c r="AA214" s="187">
        <v>1</v>
      </c>
      <c r="AB214" s="57">
        <v>201</v>
      </c>
      <c r="AC214" s="53">
        <v>80</v>
      </c>
      <c r="AD214" s="53">
        <v>75</v>
      </c>
      <c r="AE214" s="55">
        <f t="shared" si="146"/>
        <v>155</v>
      </c>
      <c r="AF214" s="53"/>
      <c r="AG214" s="53"/>
      <c r="AH214" s="55"/>
      <c r="AI214" s="86">
        <f t="shared" si="147"/>
        <v>155</v>
      </c>
      <c r="AJ214" s="101">
        <f t="shared" si="148"/>
        <v>0.5161290322580645</v>
      </c>
      <c r="AK214" s="102">
        <f t="shared" si="149"/>
        <v>0.4838709677419355</v>
      </c>
      <c r="AL214" s="67">
        <f t="shared" si="150"/>
        <v>1</v>
      </c>
      <c r="AM214" s="101">
        <f t="shared" si="151"/>
        <v>0</v>
      </c>
      <c r="AN214" s="102">
        <f t="shared" si="152"/>
        <v>0</v>
      </c>
      <c r="AO214" s="67">
        <f t="shared" si="153"/>
        <v>0</v>
      </c>
      <c r="AP214" s="62">
        <f t="shared" si="154"/>
        <v>1</v>
      </c>
      <c r="AQ214" s="62">
        <f t="shared" si="155"/>
        <v>0.7711442786069652</v>
      </c>
      <c r="AR214" s="67">
        <f t="shared" si="156"/>
        <v>0.16275303643724695</v>
      </c>
      <c r="AS214" s="67">
        <f t="shared" si="157"/>
        <v>0.12550607287449392</v>
      </c>
      <c r="AT214" s="62"/>
      <c r="AU214" s="54" t="s">
        <v>493</v>
      </c>
      <c r="AV214" s="54" t="s">
        <v>402</v>
      </c>
      <c r="AW214" s="55" t="s">
        <v>402</v>
      </c>
      <c r="AX214" s="54" t="s">
        <v>402</v>
      </c>
      <c r="AY214" s="54" t="s">
        <v>1162</v>
      </c>
      <c r="AZ214" s="54"/>
      <c r="BA214" s="55">
        <f t="shared" si="158"/>
        <v>-20.277330000000006</v>
      </c>
      <c r="BB214" s="55">
        <f t="shared" si="159"/>
        <v>25.722669999999994</v>
      </c>
      <c r="BC214" s="55">
        <f t="shared" si="160"/>
        <v>180.72267</v>
      </c>
      <c r="BD214" s="67">
        <f t="shared" si="161"/>
        <v>0.14633414574898784</v>
      </c>
      <c r="BE214" s="62">
        <f t="shared" si="162"/>
        <v>0.2435615498652291</v>
      </c>
      <c r="BF214" s="62">
        <f t="shared" si="163"/>
        <v>0.5006168144044321</v>
      </c>
      <c r="BG214" s="67">
        <f t="shared" si="164"/>
        <v>0.012719782516891891</v>
      </c>
      <c r="BH214" s="54">
        <v>296431975</v>
      </c>
      <c r="BI214" s="54">
        <f t="shared" si="165"/>
        <v>20964.071782178216</v>
      </c>
      <c r="BJ214" s="174">
        <f t="shared" si="166"/>
        <v>0.0024276314605713445</v>
      </c>
      <c r="BK214" s="55">
        <v>14140</v>
      </c>
      <c r="BL214" s="174">
        <f t="shared" si="167"/>
        <v>0.002194246016566713</v>
      </c>
      <c r="BM214" s="55">
        <f t="shared" si="168"/>
        <v>110.63624781553914</v>
      </c>
      <c r="BN214" s="174">
        <f t="shared" si="169"/>
        <v>0.0019865221246729357</v>
      </c>
      <c r="BO214" s="55">
        <f t="shared" si="170"/>
        <v>90.57081197420356</v>
      </c>
      <c r="BP214" s="174">
        <f t="shared" si="171"/>
        <v>0</v>
      </c>
      <c r="BQ214" s="55">
        <f t="shared" si="172"/>
        <v>0</v>
      </c>
      <c r="BR214" s="174">
        <f t="shared" si="173"/>
        <v>0.0032280192067142797</v>
      </c>
      <c r="BS214" s="55">
        <f t="shared" si="174"/>
        <v>147.17395642828396</v>
      </c>
      <c r="BT214" s="174">
        <f t="shared" si="175"/>
        <v>0.0020965532664299893</v>
      </c>
      <c r="BU214" s="55">
        <f t="shared" si="176"/>
        <v>95.58742353246939</v>
      </c>
      <c r="BV214" s="174">
        <f t="shared" si="177"/>
        <v>0.001992108679167684</v>
      </c>
      <c r="BW214" s="174">
        <f t="shared" si="178"/>
        <v>0.002193335889755232</v>
      </c>
      <c r="BX214" s="55">
        <f t="shared" si="179"/>
        <v>90.82551780931264</v>
      </c>
    </row>
    <row r="215" spans="1:76" ht="12">
      <c r="A215" s="11"/>
      <c r="B215" s="26" t="s">
        <v>843</v>
      </c>
      <c r="C215" s="34">
        <v>45035</v>
      </c>
      <c r="D215" s="49" t="s">
        <v>711</v>
      </c>
      <c r="E215" s="112">
        <v>1673</v>
      </c>
      <c r="F215" s="113">
        <v>1246</v>
      </c>
      <c r="G215" s="113">
        <v>1237</v>
      </c>
      <c r="H215" s="113">
        <v>1075</v>
      </c>
      <c r="I215" s="113">
        <v>641</v>
      </c>
      <c r="J215" s="114">
        <v>302</v>
      </c>
      <c r="K215" s="113"/>
      <c r="L215" s="112">
        <v>6174</v>
      </c>
      <c r="M215" s="113">
        <v>4501</v>
      </c>
      <c r="N215" s="113">
        <v>3255</v>
      </c>
      <c r="O215" s="113">
        <v>2018</v>
      </c>
      <c r="P215" s="113">
        <v>943</v>
      </c>
      <c r="Q215" s="114">
        <v>302</v>
      </c>
      <c r="R215" s="114"/>
      <c r="S215" s="121">
        <v>0.19922555663117134</v>
      </c>
      <c r="T215" s="121">
        <v>0.14524040012907388</v>
      </c>
      <c r="U215" s="121">
        <v>0.10503388189738626</v>
      </c>
      <c r="V215" s="121">
        <v>0.06511777992900936</v>
      </c>
      <c r="W215" s="121">
        <v>0.03042917070022588</v>
      </c>
      <c r="X215" s="121">
        <v>0.009745079057760567</v>
      </c>
      <c r="Y215" s="128"/>
      <c r="Z215" s="187">
        <v>30990</v>
      </c>
      <c r="AA215" s="187">
        <v>2</v>
      </c>
      <c r="AB215" s="57">
        <v>485</v>
      </c>
      <c r="AC215" s="53">
        <v>169</v>
      </c>
      <c r="AD215" s="53">
        <v>144</v>
      </c>
      <c r="AE215" s="55">
        <f t="shared" si="146"/>
        <v>313</v>
      </c>
      <c r="AF215" s="53"/>
      <c r="AG215" s="53"/>
      <c r="AH215" s="55"/>
      <c r="AI215" s="86">
        <f t="shared" si="147"/>
        <v>313</v>
      </c>
      <c r="AJ215" s="101">
        <f t="shared" si="148"/>
        <v>0.5399361022364217</v>
      </c>
      <c r="AK215" s="102">
        <f t="shared" si="149"/>
        <v>0.46006389776357826</v>
      </c>
      <c r="AL215" s="67">
        <f t="shared" si="150"/>
        <v>1</v>
      </c>
      <c r="AM215" s="101">
        <f t="shared" si="151"/>
        <v>0</v>
      </c>
      <c r="AN215" s="102">
        <f t="shared" si="152"/>
        <v>0</v>
      </c>
      <c r="AO215" s="67">
        <f t="shared" si="153"/>
        <v>0</v>
      </c>
      <c r="AP215" s="62">
        <f t="shared" si="154"/>
        <v>1</v>
      </c>
      <c r="AQ215" s="62">
        <f t="shared" si="155"/>
        <v>0.6453608247422681</v>
      </c>
      <c r="AR215" s="67">
        <f t="shared" si="156"/>
        <v>0.1490015360983103</v>
      </c>
      <c r="AS215" s="67">
        <f t="shared" si="157"/>
        <v>0.09615975422427035</v>
      </c>
      <c r="AT215" s="62"/>
      <c r="AU215" s="54" t="s">
        <v>464</v>
      </c>
      <c r="AV215" s="54" t="s">
        <v>466</v>
      </c>
      <c r="AW215" s="55" t="s">
        <v>466</v>
      </c>
      <c r="AX215" s="54" t="s">
        <v>466</v>
      </c>
      <c r="AY215" s="54" t="s">
        <v>1182</v>
      </c>
      <c r="AZ215" s="54"/>
      <c r="BA215" s="55">
        <f t="shared" si="158"/>
        <v>-12.028220000000033</v>
      </c>
      <c r="BB215" s="55">
        <f t="shared" si="159"/>
        <v>159.97177999999997</v>
      </c>
      <c r="BC215" s="55">
        <f t="shared" si="160"/>
        <v>472.97177999999997</v>
      </c>
      <c r="BD215" s="67">
        <f t="shared" si="161"/>
        <v>0.14530623041474652</v>
      </c>
      <c r="BE215" s="62">
        <f t="shared" si="162"/>
        <v>0.2343765014866204</v>
      </c>
      <c r="BF215" s="62">
        <f t="shared" si="163"/>
        <v>0.501560742311771</v>
      </c>
      <c r="BG215" s="67">
        <f t="shared" si="164"/>
        <v>0.015262077444336882</v>
      </c>
      <c r="BH215" s="54">
        <v>601612119</v>
      </c>
      <c r="BI215" s="54">
        <f t="shared" si="165"/>
        <v>19540.47417825127</v>
      </c>
      <c r="BJ215" s="174">
        <f t="shared" si="166"/>
        <v>0.004926906104327617</v>
      </c>
      <c r="BK215" s="55">
        <v>30788</v>
      </c>
      <c r="BL215" s="174">
        <f t="shared" si="167"/>
        <v>0.004777683617967181</v>
      </c>
      <c r="BM215" s="55">
        <f t="shared" si="168"/>
        <v>103.123322896461</v>
      </c>
      <c r="BN215" s="174">
        <f t="shared" si="169"/>
        <v>0.0051989543166661946</v>
      </c>
      <c r="BO215" s="55">
        <f t="shared" si="170"/>
        <v>108.67314316978877</v>
      </c>
      <c r="BP215" s="174">
        <f t="shared" si="171"/>
        <v>0</v>
      </c>
      <c r="BQ215" s="55">
        <f t="shared" si="172"/>
        <v>0</v>
      </c>
      <c r="BR215" s="174">
        <f t="shared" si="173"/>
        <v>0.006819190574183917</v>
      </c>
      <c r="BS215" s="55">
        <f t="shared" si="174"/>
        <v>142.54075501197443</v>
      </c>
      <c r="BT215" s="174">
        <f t="shared" si="175"/>
        <v>0.004025382271545579</v>
      </c>
      <c r="BU215" s="55">
        <f t="shared" si="176"/>
        <v>84.14210190431442</v>
      </c>
      <c r="BV215" s="174">
        <f t="shared" si="177"/>
        <v>0.004022774300512807</v>
      </c>
      <c r="BW215" s="174">
        <f t="shared" si="178"/>
        <v>0.0047840286615649374</v>
      </c>
      <c r="BX215" s="55">
        <f t="shared" si="179"/>
        <v>84.08758778625062</v>
      </c>
    </row>
    <row r="216" spans="1:76" ht="12">
      <c r="A216" s="11"/>
      <c r="B216" s="26" t="s">
        <v>842</v>
      </c>
      <c r="C216" s="34">
        <v>35014</v>
      </c>
      <c r="D216" s="49" t="s">
        <v>712</v>
      </c>
      <c r="E216" s="112">
        <v>572</v>
      </c>
      <c r="F216" s="113">
        <v>427</v>
      </c>
      <c r="G216" s="113">
        <v>423</v>
      </c>
      <c r="H216" s="113">
        <v>301</v>
      </c>
      <c r="I216" s="113">
        <v>182</v>
      </c>
      <c r="J216" s="114">
        <v>90</v>
      </c>
      <c r="K216" s="113"/>
      <c r="L216" s="112">
        <v>1995</v>
      </c>
      <c r="M216" s="113">
        <v>1423</v>
      </c>
      <c r="N216" s="113">
        <v>996</v>
      </c>
      <c r="O216" s="113">
        <v>573</v>
      </c>
      <c r="P216" s="113">
        <v>272</v>
      </c>
      <c r="Q216" s="114">
        <v>90</v>
      </c>
      <c r="R216" s="114"/>
      <c r="S216" s="121">
        <v>0.2150016165535079</v>
      </c>
      <c r="T216" s="121">
        <v>0.15335704278478285</v>
      </c>
      <c r="U216" s="121">
        <v>0.10733915292596186</v>
      </c>
      <c r="V216" s="121">
        <v>0.06175234400258649</v>
      </c>
      <c r="W216" s="121">
        <v>0.029313503610302834</v>
      </c>
      <c r="X216" s="121">
        <v>0.009699321047526674</v>
      </c>
      <c r="Y216" s="128"/>
      <c r="Z216" s="187">
        <v>9279</v>
      </c>
      <c r="AA216" s="187">
        <v>1</v>
      </c>
      <c r="AB216" s="57">
        <v>160</v>
      </c>
      <c r="AC216" s="53">
        <v>78</v>
      </c>
      <c r="AD216" s="53"/>
      <c r="AE216" s="55">
        <f t="shared" si="146"/>
        <v>78</v>
      </c>
      <c r="AF216" s="53"/>
      <c r="AG216" s="53"/>
      <c r="AH216" s="55"/>
      <c r="AI216" s="86">
        <f t="shared" si="147"/>
        <v>78</v>
      </c>
      <c r="AJ216" s="101">
        <f t="shared" si="148"/>
        <v>1</v>
      </c>
      <c r="AK216" s="102">
        <f t="shared" si="149"/>
        <v>0</v>
      </c>
      <c r="AL216" s="67">
        <f t="shared" si="150"/>
        <v>1</v>
      </c>
      <c r="AM216" s="101">
        <f t="shared" si="151"/>
        <v>0</v>
      </c>
      <c r="AN216" s="102">
        <f t="shared" si="152"/>
        <v>0</v>
      </c>
      <c r="AO216" s="67">
        <f t="shared" si="153"/>
        <v>0</v>
      </c>
      <c r="AP216" s="62">
        <f t="shared" si="154"/>
        <v>1</v>
      </c>
      <c r="AQ216" s="62">
        <f t="shared" si="155"/>
        <v>0.4875</v>
      </c>
      <c r="AR216" s="67">
        <f t="shared" si="156"/>
        <v>0.1606425702811245</v>
      </c>
      <c r="AS216" s="67">
        <f t="shared" si="157"/>
        <v>0.0783132530120482</v>
      </c>
      <c r="AT216" s="62"/>
      <c r="AU216" s="54" t="s">
        <v>443</v>
      </c>
      <c r="AV216" s="54" t="s">
        <v>443</v>
      </c>
      <c r="AW216" s="55" t="s">
        <v>443</v>
      </c>
      <c r="AX216" s="54" t="s">
        <v>442</v>
      </c>
      <c r="AY216" s="54" t="s">
        <v>1736</v>
      </c>
      <c r="AZ216" s="54"/>
      <c r="BA216" s="55">
        <f t="shared" si="158"/>
        <v>-20.02657000000002</v>
      </c>
      <c r="BB216" s="55">
        <f t="shared" si="159"/>
        <v>61.97342999999998</v>
      </c>
      <c r="BC216" s="55">
        <f t="shared" si="160"/>
        <v>139.97342999999998</v>
      </c>
      <c r="BD216" s="67">
        <f t="shared" si="161"/>
        <v>0.1405355722891566</v>
      </c>
      <c r="BE216" s="62">
        <f t="shared" si="162"/>
        <v>0.24428172774869106</v>
      </c>
      <c r="BF216" s="62">
        <f t="shared" si="163"/>
        <v>0.5146081985294116</v>
      </c>
      <c r="BG216" s="67">
        <f t="shared" si="164"/>
        <v>0.015084969285483347</v>
      </c>
      <c r="BH216" s="54">
        <v>167907742</v>
      </c>
      <c r="BI216" s="54">
        <f t="shared" si="165"/>
        <v>18207.302320537845</v>
      </c>
      <c r="BJ216" s="174">
        <f t="shared" si="166"/>
        <v>0.0013750814734230224</v>
      </c>
      <c r="BK216" s="55">
        <v>9222</v>
      </c>
      <c r="BL216" s="174">
        <f t="shared" si="167"/>
        <v>0.0014310704925585731</v>
      </c>
      <c r="BM216" s="55">
        <f t="shared" si="168"/>
        <v>96.08761277472436</v>
      </c>
      <c r="BN216" s="174">
        <f t="shared" si="169"/>
        <v>0.0015386022990992686</v>
      </c>
      <c r="BO216" s="55">
        <f t="shared" si="170"/>
        <v>107.41205008637178</v>
      </c>
      <c r="BP216" s="174">
        <f t="shared" si="171"/>
        <v>0</v>
      </c>
      <c r="BQ216" s="55">
        <f t="shared" si="172"/>
        <v>0</v>
      </c>
      <c r="BR216" s="174">
        <f t="shared" si="173"/>
        <v>0.003147318726546423</v>
      </c>
      <c r="BS216" s="55">
        <f t="shared" si="174"/>
        <v>219.71886880156615</v>
      </c>
      <c r="BT216" s="174">
        <f t="shared" si="175"/>
        <v>0</v>
      </c>
      <c r="BU216" s="55">
        <f t="shared" si="176"/>
        <v>0</v>
      </c>
      <c r="BV216" s="174">
        <f t="shared" si="177"/>
        <v>0.0010024804966134151</v>
      </c>
      <c r="BW216" s="174">
        <f t="shared" si="178"/>
        <v>0.001432429879014555</v>
      </c>
      <c r="BX216" s="55">
        <f t="shared" si="179"/>
        <v>69.98461225222941</v>
      </c>
    </row>
    <row r="217" spans="1:76" ht="12">
      <c r="A217" s="11"/>
      <c r="B217" s="26" t="s">
        <v>841</v>
      </c>
      <c r="C217" s="34">
        <v>24086</v>
      </c>
      <c r="D217" s="49" t="s">
        <v>713</v>
      </c>
      <c r="E217" s="112">
        <v>670</v>
      </c>
      <c r="F217" s="113">
        <v>521</v>
      </c>
      <c r="G217" s="113">
        <v>424</v>
      </c>
      <c r="H217" s="113">
        <v>268</v>
      </c>
      <c r="I217" s="113">
        <v>185</v>
      </c>
      <c r="J217" s="114">
        <v>71</v>
      </c>
      <c r="K217" s="113"/>
      <c r="L217" s="112">
        <v>2139</v>
      </c>
      <c r="M217" s="113">
        <v>1469</v>
      </c>
      <c r="N217" s="113">
        <v>948</v>
      </c>
      <c r="O217" s="113">
        <v>524</v>
      </c>
      <c r="P217" s="113">
        <v>256</v>
      </c>
      <c r="Q217" s="114">
        <v>71</v>
      </c>
      <c r="R217" s="114"/>
      <c r="S217" s="121">
        <v>0.19493301740636107</v>
      </c>
      <c r="T217" s="121">
        <v>0.13387405449740272</v>
      </c>
      <c r="U217" s="121">
        <v>0.08639387587715301</v>
      </c>
      <c r="V217" s="121">
        <v>0.0477535769616331</v>
      </c>
      <c r="W217" s="121">
        <v>0.02332999179804976</v>
      </c>
      <c r="X217" s="121">
        <v>0.006470427412740363</v>
      </c>
      <c r="Y217" s="128"/>
      <c r="Z217" s="187">
        <v>10973</v>
      </c>
      <c r="AA217" s="187">
        <v>1</v>
      </c>
      <c r="AB217" s="57">
        <v>146</v>
      </c>
      <c r="AC217" s="53"/>
      <c r="AD217" s="53"/>
      <c r="AE217" s="55"/>
      <c r="AF217" s="53"/>
      <c r="AG217" s="53"/>
      <c r="AH217" s="55"/>
      <c r="AI217" s="86">
        <v>0</v>
      </c>
      <c r="AJ217" s="101"/>
      <c r="AK217" s="102"/>
      <c r="AL217" s="67"/>
      <c r="AM217" s="101"/>
      <c r="AN217" s="102"/>
      <c r="AO217" s="67"/>
      <c r="AP217" s="62"/>
      <c r="AQ217" s="62">
        <f t="shared" si="155"/>
        <v>0</v>
      </c>
      <c r="AR217" s="67">
        <f t="shared" si="156"/>
        <v>0.1540084388185654</v>
      </c>
      <c r="AS217" s="67">
        <f t="shared" si="157"/>
        <v>0</v>
      </c>
      <c r="AT217" s="62"/>
      <c r="AU217" s="54" t="s">
        <v>417</v>
      </c>
      <c r="AV217" s="54" t="s">
        <v>417</v>
      </c>
      <c r="AW217" s="55" t="s">
        <v>417</v>
      </c>
      <c r="AX217" s="54" t="s">
        <v>412</v>
      </c>
      <c r="AY217" s="54" t="s">
        <v>2022</v>
      </c>
      <c r="AZ217" s="54"/>
      <c r="BA217" s="55">
        <f t="shared" si="158"/>
        <v>-13.763900000000007</v>
      </c>
      <c r="BB217" s="55">
        <f t="shared" si="159"/>
        <v>132.2361</v>
      </c>
      <c r="BC217" s="55">
        <f t="shared" si="160"/>
        <v>132.2361</v>
      </c>
      <c r="BD217" s="67">
        <f t="shared" si="161"/>
        <v>0.1394895569620253</v>
      </c>
      <c r="BE217" s="62">
        <f t="shared" si="162"/>
        <v>0.25235896946564884</v>
      </c>
      <c r="BF217" s="62">
        <f t="shared" si="163"/>
        <v>0.516547265625</v>
      </c>
      <c r="BG217" s="67">
        <f t="shared" si="164"/>
        <v>0.01205104347033628</v>
      </c>
      <c r="BH217" s="54">
        <v>274689576</v>
      </c>
      <c r="BI217" s="54">
        <f t="shared" si="165"/>
        <v>24996.776412776413</v>
      </c>
      <c r="BJ217" s="174">
        <f t="shared" si="166"/>
        <v>0.002249571951840227</v>
      </c>
      <c r="BK217" s="55">
        <v>10989</v>
      </c>
      <c r="BL217" s="174">
        <f t="shared" si="167"/>
        <v>0.0017052736546005378</v>
      </c>
      <c r="BM217" s="55">
        <f t="shared" si="168"/>
        <v>131.91853083352723</v>
      </c>
      <c r="BN217" s="174">
        <f t="shared" si="169"/>
        <v>0.0014535527741509286</v>
      </c>
      <c r="BO217" s="55">
        <f t="shared" si="170"/>
        <v>85.80907659351118</v>
      </c>
      <c r="BP217" s="174">
        <f t="shared" si="171"/>
        <v>0</v>
      </c>
      <c r="BQ217" s="55">
        <f t="shared" si="172"/>
        <v>0</v>
      </c>
      <c r="BR217" s="174">
        <f t="shared" si="173"/>
        <v>0</v>
      </c>
      <c r="BS217" s="55">
        <f t="shared" si="174"/>
        <v>0</v>
      </c>
      <c r="BT217" s="174">
        <f t="shared" si="175"/>
        <v>0</v>
      </c>
      <c r="BU217" s="55">
        <f t="shared" si="176"/>
        <v>0</v>
      </c>
      <c r="BV217" s="174">
        <f t="shared" si="177"/>
        <v>0</v>
      </c>
      <c r="BW217" s="174">
        <f t="shared" si="178"/>
        <v>0.0016939382543837388</v>
      </c>
      <c r="BX217" s="55">
        <f t="shared" si="179"/>
        <v>0</v>
      </c>
    </row>
    <row r="218" spans="1:76" ht="12">
      <c r="A218" s="11"/>
      <c r="B218" s="26" t="s">
        <v>840</v>
      </c>
      <c r="C218" s="34">
        <v>13031</v>
      </c>
      <c r="D218" s="49" t="s">
        <v>714</v>
      </c>
      <c r="E218" s="112">
        <v>889</v>
      </c>
      <c r="F218" s="113">
        <v>712</v>
      </c>
      <c r="G218" s="113">
        <v>547</v>
      </c>
      <c r="H218" s="113">
        <v>424</v>
      </c>
      <c r="I218" s="113">
        <v>199</v>
      </c>
      <c r="J218" s="114">
        <v>104</v>
      </c>
      <c r="K218" s="113"/>
      <c r="L218" s="112">
        <v>2875</v>
      </c>
      <c r="M218" s="113">
        <v>1986</v>
      </c>
      <c r="N218" s="113">
        <v>1274</v>
      </c>
      <c r="O218" s="113">
        <v>727</v>
      </c>
      <c r="P218" s="113">
        <v>303</v>
      </c>
      <c r="Q218" s="114">
        <v>104</v>
      </c>
      <c r="R218" s="114"/>
      <c r="S218" s="121">
        <v>0.21605170211167055</v>
      </c>
      <c r="T218" s="121">
        <v>0.14924475839783571</v>
      </c>
      <c r="U218" s="121">
        <v>0.09573908469226723</v>
      </c>
      <c r="V218" s="121">
        <v>0.054632899977455476</v>
      </c>
      <c r="W218" s="121">
        <v>0.02276997069211693</v>
      </c>
      <c r="X218" s="121">
        <v>0.007815435485083039</v>
      </c>
      <c r="Y218" s="128"/>
      <c r="Z218" s="187">
        <v>13307</v>
      </c>
      <c r="AA218" s="187">
        <v>1</v>
      </c>
      <c r="AB218" s="58">
        <v>187</v>
      </c>
      <c r="AC218" s="53"/>
      <c r="AD218" s="53"/>
      <c r="AE218" s="55">
        <f aca="true" t="shared" si="180" ref="AE218:AE251">SUM(AC218:AD218)</f>
        <v>0</v>
      </c>
      <c r="AF218" s="53">
        <v>168</v>
      </c>
      <c r="AG218" s="53"/>
      <c r="AH218" s="55">
        <f>SUM(AF218:AG218)</f>
        <v>168</v>
      </c>
      <c r="AI218" s="86">
        <f aca="true" t="shared" si="181" ref="AI218:AI251">AE218+AH218</f>
        <v>168</v>
      </c>
      <c r="AJ218" s="101">
        <f aca="true" t="shared" si="182" ref="AJ218:AJ251">AC218/$AI218</f>
        <v>0</v>
      </c>
      <c r="AK218" s="102">
        <f aca="true" t="shared" si="183" ref="AK218:AK251">AD218/$AI218</f>
        <v>0</v>
      </c>
      <c r="AL218" s="67">
        <f aca="true" t="shared" si="184" ref="AL218:AL251">AE218/$AI218</f>
        <v>0</v>
      </c>
      <c r="AM218" s="101">
        <f aca="true" t="shared" si="185" ref="AM218:AM251">AF218/$AI218</f>
        <v>1</v>
      </c>
      <c r="AN218" s="102">
        <f aca="true" t="shared" si="186" ref="AN218:AN251">AG218/$AI218</f>
        <v>0</v>
      </c>
      <c r="AO218" s="67">
        <f aca="true" t="shared" si="187" ref="AO218:AO251">AH218/$AI218</f>
        <v>1</v>
      </c>
      <c r="AP218" s="62">
        <f aca="true" t="shared" si="188" ref="AP218:AP251">AI218/$AI218</f>
        <v>1</v>
      </c>
      <c r="AQ218" s="62">
        <f t="shared" si="155"/>
        <v>0.8983957219251337</v>
      </c>
      <c r="AR218" s="67">
        <f t="shared" si="156"/>
        <v>0.14678178963893249</v>
      </c>
      <c r="AS218" s="67">
        <f t="shared" si="157"/>
        <v>0.13186813186813187</v>
      </c>
      <c r="AT218" s="62"/>
      <c r="AU218" s="54" t="s">
        <v>2175</v>
      </c>
      <c r="AV218" s="54" t="s">
        <v>2175</v>
      </c>
      <c r="AW218" s="55" t="s">
        <v>2175</v>
      </c>
      <c r="AX218" s="54" t="s">
        <v>1375</v>
      </c>
      <c r="AY218" s="54" t="s">
        <v>1375</v>
      </c>
      <c r="AZ218" s="54"/>
      <c r="BA218" s="55">
        <f t="shared" si="158"/>
        <v>-11.292460000000005</v>
      </c>
      <c r="BB218" s="55">
        <f t="shared" si="159"/>
        <v>7.7075399999999945</v>
      </c>
      <c r="BC218" s="55">
        <f t="shared" si="160"/>
        <v>175.70754</v>
      </c>
      <c r="BD218" s="67">
        <f t="shared" si="161"/>
        <v>0.13791800627943485</v>
      </c>
      <c r="BE218" s="62">
        <f t="shared" si="162"/>
        <v>0.2416885006877579</v>
      </c>
      <c r="BF218" s="62">
        <f t="shared" si="163"/>
        <v>0.5798928712871287</v>
      </c>
      <c r="BG218" s="67">
        <f t="shared" si="164"/>
        <v>0.013204143683775456</v>
      </c>
      <c r="BH218" s="54">
        <v>263043445</v>
      </c>
      <c r="BI218" s="54">
        <f t="shared" si="165"/>
        <v>19983.54820329712</v>
      </c>
      <c r="BJ218" s="174">
        <f t="shared" si="166"/>
        <v>0.0021541958912464423</v>
      </c>
      <c r="BK218" s="55">
        <v>13163</v>
      </c>
      <c r="BL218" s="174">
        <f t="shared" si="167"/>
        <v>0.002042635100146226</v>
      </c>
      <c r="BM218" s="55">
        <f t="shared" si="168"/>
        <v>105.46161138091821</v>
      </c>
      <c r="BN218" s="174">
        <f t="shared" si="169"/>
        <v>0.0019313953013302362</v>
      </c>
      <c r="BO218" s="55">
        <f t="shared" si="170"/>
        <v>94.01969045268062</v>
      </c>
      <c r="BP218" s="174">
        <f t="shared" si="171"/>
        <v>0.009738565880238827</v>
      </c>
      <c r="BQ218" s="55">
        <f t="shared" si="172"/>
        <v>474.07019623712785</v>
      </c>
      <c r="BR218" s="174">
        <f t="shared" si="173"/>
        <v>0</v>
      </c>
      <c r="BS218" s="55">
        <f t="shared" si="174"/>
        <v>0</v>
      </c>
      <c r="BT218" s="174">
        <f t="shared" si="175"/>
        <v>0</v>
      </c>
      <c r="BU218" s="55">
        <f t="shared" si="176"/>
        <v>0</v>
      </c>
      <c r="BV218" s="174">
        <f t="shared" si="177"/>
        <v>0.0021591887619365866</v>
      </c>
      <c r="BW218" s="174">
        <f t="shared" si="178"/>
        <v>0.002054245543705861</v>
      </c>
      <c r="BX218" s="55">
        <f t="shared" si="179"/>
        <v>105.1086014791303</v>
      </c>
    </row>
    <row r="219" spans="1:76" ht="12">
      <c r="A219" s="11"/>
      <c r="B219" s="26" t="s">
        <v>841</v>
      </c>
      <c r="C219" s="34">
        <v>23062</v>
      </c>
      <c r="D219" s="49" t="s">
        <v>715</v>
      </c>
      <c r="E219" s="112">
        <v>1398</v>
      </c>
      <c r="F219" s="113">
        <v>1112</v>
      </c>
      <c r="G219" s="113">
        <v>994</v>
      </c>
      <c r="H219" s="113">
        <v>780</v>
      </c>
      <c r="I219" s="113">
        <v>481</v>
      </c>
      <c r="J219" s="114">
        <v>219</v>
      </c>
      <c r="K219" s="113"/>
      <c r="L219" s="112">
        <v>4984</v>
      </c>
      <c r="M219" s="113">
        <v>3586</v>
      </c>
      <c r="N219" s="113">
        <v>2474</v>
      </c>
      <c r="O219" s="113">
        <v>1480</v>
      </c>
      <c r="P219" s="113">
        <v>700</v>
      </c>
      <c r="Q219" s="114">
        <v>219</v>
      </c>
      <c r="R219" s="114"/>
      <c r="S219" s="121">
        <v>0.19968748747946632</v>
      </c>
      <c r="T219" s="121">
        <v>0.14367562802996914</v>
      </c>
      <c r="U219" s="121">
        <v>0.09912256100004006</v>
      </c>
      <c r="V219" s="121">
        <v>0.059297247485876836</v>
      </c>
      <c r="W219" s="121">
        <v>0.028045995432509314</v>
      </c>
      <c r="X219" s="121">
        <v>0.008774389999599343</v>
      </c>
      <c r="Y219" s="128"/>
      <c r="Z219" s="187">
        <v>24959</v>
      </c>
      <c r="AA219" s="187">
        <v>2</v>
      </c>
      <c r="AB219" s="57">
        <v>358</v>
      </c>
      <c r="AC219" s="53">
        <v>90</v>
      </c>
      <c r="AD219" s="53"/>
      <c r="AE219" s="55">
        <f t="shared" si="180"/>
        <v>90</v>
      </c>
      <c r="AF219" s="53">
        <v>135</v>
      </c>
      <c r="AG219" s="53">
        <v>96</v>
      </c>
      <c r="AH219" s="55">
        <f>SUM(AF219:AG219)</f>
        <v>231</v>
      </c>
      <c r="AI219" s="86">
        <f t="shared" si="181"/>
        <v>321</v>
      </c>
      <c r="AJ219" s="101">
        <f t="shared" si="182"/>
        <v>0.2803738317757009</v>
      </c>
      <c r="AK219" s="102">
        <f t="shared" si="183"/>
        <v>0</v>
      </c>
      <c r="AL219" s="67">
        <f t="shared" si="184"/>
        <v>0.2803738317757009</v>
      </c>
      <c r="AM219" s="101">
        <f t="shared" si="185"/>
        <v>0.4205607476635514</v>
      </c>
      <c r="AN219" s="102">
        <f t="shared" si="186"/>
        <v>0.29906542056074764</v>
      </c>
      <c r="AO219" s="67">
        <f t="shared" si="187"/>
        <v>0.719626168224299</v>
      </c>
      <c r="AP219" s="62">
        <f t="shared" si="188"/>
        <v>1</v>
      </c>
      <c r="AQ219" s="62">
        <f t="shared" si="155"/>
        <v>0.8966480446927374</v>
      </c>
      <c r="AR219" s="67">
        <f t="shared" si="156"/>
        <v>0.14470493128536782</v>
      </c>
      <c r="AS219" s="67">
        <f t="shared" si="157"/>
        <v>0.12974939369442198</v>
      </c>
      <c r="AT219" s="62"/>
      <c r="AU219" s="54" t="s">
        <v>493</v>
      </c>
      <c r="AV219" s="54" t="s">
        <v>493</v>
      </c>
      <c r="AW219" s="55" t="s">
        <v>419</v>
      </c>
      <c r="AX219" s="54" t="s">
        <v>407</v>
      </c>
      <c r="AY219" s="54" t="s">
        <v>1521</v>
      </c>
      <c r="AZ219" s="54"/>
      <c r="BA219" s="55">
        <f t="shared" si="158"/>
        <v>-2.8890100000000416</v>
      </c>
      <c r="BB219" s="55">
        <f t="shared" si="159"/>
        <v>34.11098999999996</v>
      </c>
      <c r="BC219" s="55">
        <f t="shared" si="160"/>
        <v>355.11098999999996</v>
      </c>
      <c r="BD219" s="67">
        <f t="shared" si="161"/>
        <v>0.1435371827000808</v>
      </c>
      <c r="BE219" s="62">
        <f t="shared" si="162"/>
        <v>0.23993985810810808</v>
      </c>
      <c r="BF219" s="62">
        <f t="shared" si="163"/>
        <v>0.5073014142857142</v>
      </c>
      <c r="BG219" s="67">
        <f t="shared" si="164"/>
        <v>0.014227773147962657</v>
      </c>
      <c r="BH219" s="54">
        <v>561548721</v>
      </c>
      <c r="BI219" s="54">
        <f t="shared" si="165"/>
        <v>22666.857229353354</v>
      </c>
      <c r="BJ219" s="174">
        <f t="shared" si="166"/>
        <v>0.0045988066629559805</v>
      </c>
      <c r="BK219" s="55">
        <v>24774</v>
      </c>
      <c r="BL219" s="174">
        <f t="shared" si="167"/>
        <v>0.0038444307506664594</v>
      </c>
      <c r="BM219" s="55">
        <f t="shared" si="168"/>
        <v>119.6225647232362</v>
      </c>
      <c r="BN219" s="174">
        <f t="shared" si="169"/>
        <v>0.0039034164244558223</v>
      </c>
      <c r="BO219" s="55">
        <f t="shared" si="170"/>
        <v>101.30841190755086</v>
      </c>
      <c r="BP219" s="174">
        <f t="shared" si="171"/>
        <v>0.013390528085328387</v>
      </c>
      <c r="BQ219" s="55">
        <f t="shared" si="172"/>
        <v>347.5348226822091</v>
      </c>
      <c r="BR219" s="174">
        <f t="shared" si="173"/>
        <v>0.003631521607553565</v>
      </c>
      <c r="BS219" s="55">
        <f t="shared" si="174"/>
        <v>94.251713592279</v>
      </c>
      <c r="BT219" s="174">
        <f t="shared" si="175"/>
        <v>0</v>
      </c>
      <c r="BU219" s="55">
        <f t="shared" si="176"/>
        <v>0</v>
      </c>
      <c r="BV219" s="174">
        <f t="shared" si="177"/>
        <v>0.004125592812985978</v>
      </c>
      <c r="BW219" s="174">
        <f t="shared" si="178"/>
        <v>0.0038530032708615452</v>
      </c>
      <c r="BX219" s="55">
        <f t="shared" si="179"/>
        <v>107.0747290609873</v>
      </c>
    </row>
    <row r="220" spans="1:76" ht="12">
      <c r="A220" s="11"/>
      <c r="B220" s="26" t="s">
        <v>844</v>
      </c>
      <c r="C220" s="34">
        <v>72029</v>
      </c>
      <c r="D220" s="49" t="s">
        <v>716</v>
      </c>
      <c r="E220" s="112">
        <v>816</v>
      </c>
      <c r="F220" s="113">
        <v>637</v>
      </c>
      <c r="G220" s="113">
        <v>637</v>
      </c>
      <c r="H220" s="113">
        <v>443</v>
      </c>
      <c r="I220" s="113">
        <v>244</v>
      </c>
      <c r="J220" s="114">
        <v>89</v>
      </c>
      <c r="K220" s="113"/>
      <c r="L220" s="112">
        <v>2866</v>
      </c>
      <c r="M220" s="113">
        <v>2050</v>
      </c>
      <c r="N220" s="113">
        <v>1413</v>
      </c>
      <c r="O220" s="113">
        <v>776</v>
      </c>
      <c r="P220" s="113">
        <v>333</v>
      </c>
      <c r="Q220" s="114">
        <v>89</v>
      </c>
      <c r="R220" s="114"/>
      <c r="S220" s="121">
        <v>0.19169286335362185</v>
      </c>
      <c r="T220" s="121">
        <v>0.13711457427596815</v>
      </c>
      <c r="U220" s="121">
        <v>0.09450872851314293</v>
      </c>
      <c r="V220" s="121">
        <v>0.0519028827503177</v>
      </c>
      <c r="W220" s="121">
        <v>0.022272757675071902</v>
      </c>
      <c r="X220" s="121">
        <v>0.00595277907832252</v>
      </c>
      <c r="Y220" s="128"/>
      <c r="Z220" s="187">
        <v>14951</v>
      </c>
      <c r="AA220" s="187">
        <v>1</v>
      </c>
      <c r="AB220" s="57">
        <v>205</v>
      </c>
      <c r="AC220" s="53"/>
      <c r="AD220" s="53">
        <v>120</v>
      </c>
      <c r="AE220" s="55">
        <f t="shared" si="180"/>
        <v>120</v>
      </c>
      <c r="AF220" s="53"/>
      <c r="AG220" s="53"/>
      <c r="AH220" s="55"/>
      <c r="AI220" s="86">
        <f t="shared" si="181"/>
        <v>120</v>
      </c>
      <c r="AJ220" s="101">
        <f t="shared" si="182"/>
        <v>0</v>
      </c>
      <c r="AK220" s="102">
        <f t="shared" si="183"/>
        <v>1</v>
      </c>
      <c r="AL220" s="67">
        <f t="shared" si="184"/>
        <v>1</v>
      </c>
      <c r="AM220" s="101">
        <f t="shared" si="185"/>
        <v>0</v>
      </c>
      <c r="AN220" s="102">
        <f t="shared" si="186"/>
        <v>0</v>
      </c>
      <c r="AO220" s="67">
        <f t="shared" si="187"/>
        <v>0</v>
      </c>
      <c r="AP220" s="62">
        <f t="shared" si="188"/>
        <v>1</v>
      </c>
      <c r="AQ220" s="62">
        <f t="shared" si="155"/>
        <v>0.5853658536585366</v>
      </c>
      <c r="AR220" s="67">
        <f t="shared" si="156"/>
        <v>0.14508138711960367</v>
      </c>
      <c r="AS220" s="67">
        <f t="shared" si="157"/>
        <v>0.08492569002123142</v>
      </c>
      <c r="AT220" s="62"/>
      <c r="AU220" s="54" t="s">
        <v>476</v>
      </c>
      <c r="AV220" s="54" t="s">
        <v>483</v>
      </c>
      <c r="AW220" s="55" t="s">
        <v>483</v>
      </c>
      <c r="AX220" s="54" t="s">
        <v>483</v>
      </c>
      <c r="AY220" s="54" t="s">
        <v>1247</v>
      </c>
      <c r="AZ220" s="54"/>
      <c r="BA220" s="55">
        <f t="shared" si="158"/>
        <v>-18.874809999999997</v>
      </c>
      <c r="BB220" s="55">
        <f t="shared" si="159"/>
        <v>66.12519</v>
      </c>
      <c r="BC220" s="55">
        <f t="shared" si="160"/>
        <v>186.12519</v>
      </c>
      <c r="BD220" s="67">
        <f t="shared" si="161"/>
        <v>0.13172341825902337</v>
      </c>
      <c r="BE220" s="62">
        <f t="shared" si="162"/>
        <v>0.23985204896907217</v>
      </c>
      <c r="BF220" s="62">
        <f t="shared" si="163"/>
        <v>0.5589345045045045</v>
      </c>
      <c r="BG220" s="67">
        <f t="shared" si="164"/>
        <v>0.012449012775065214</v>
      </c>
      <c r="BH220" s="54">
        <v>255614030</v>
      </c>
      <c r="BI220" s="54">
        <f t="shared" si="165"/>
        <v>17215.384563577587</v>
      </c>
      <c r="BJ220" s="174">
        <f t="shared" si="166"/>
        <v>0.002093352651958101</v>
      </c>
      <c r="BK220" s="55">
        <v>14848</v>
      </c>
      <c r="BL220" s="174">
        <f t="shared" si="167"/>
        <v>0.002304113497452797</v>
      </c>
      <c r="BM220" s="55">
        <f t="shared" si="168"/>
        <v>90.85284445719829</v>
      </c>
      <c r="BN220" s="174">
        <f t="shared" si="169"/>
        <v>0.0020459071786287455</v>
      </c>
      <c r="BO220" s="55">
        <f t="shared" si="170"/>
        <v>88.64280453046621</v>
      </c>
      <c r="BP220" s="174">
        <f t="shared" si="171"/>
        <v>0</v>
      </c>
      <c r="BQ220" s="55">
        <f t="shared" si="172"/>
        <v>0</v>
      </c>
      <c r="BR220" s="174">
        <f t="shared" si="173"/>
        <v>0</v>
      </c>
      <c r="BS220" s="55">
        <f t="shared" si="174"/>
        <v>0</v>
      </c>
      <c r="BT220" s="174">
        <f t="shared" si="175"/>
        <v>0.0033544852262879826</v>
      </c>
      <c r="BU220" s="55">
        <f t="shared" si="176"/>
        <v>145.33942757534078</v>
      </c>
      <c r="BV220" s="174">
        <f t="shared" si="177"/>
        <v>0.0015422776870975619</v>
      </c>
      <c r="BW220" s="174">
        <f t="shared" si="178"/>
        <v>0.002308035253922471</v>
      </c>
      <c r="BX220" s="55">
        <f t="shared" si="179"/>
        <v>66.82210267267297</v>
      </c>
    </row>
    <row r="221" spans="1:76" ht="12">
      <c r="A221" s="11"/>
      <c r="B221" s="26" t="s">
        <v>844</v>
      </c>
      <c r="C221" s="34">
        <v>72030</v>
      </c>
      <c r="D221" s="49" t="s">
        <v>717</v>
      </c>
      <c r="E221" s="112">
        <v>816</v>
      </c>
      <c r="F221" s="113">
        <v>594</v>
      </c>
      <c r="G221" s="113">
        <v>603</v>
      </c>
      <c r="H221" s="113">
        <v>442</v>
      </c>
      <c r="I221" s="113">
        <v>228</v>
      </c>
      <c r="J221" s="114">
        <v>85</v>
      </c>
      <c r="K221" s="113"/>
      <c r="L221" s="112">
        <v>2768</v>
      </c>
      <c r="M221" s="113">
        <v>1952</v>
      </c>
      <c r="N221" s="113">
        <v>1358</v>
      </c>
      <c r="O221" s="113">
        <v>755</v>
      </c>
      <c r="P221" s="113">
        <v>313</v>
      </c>
      <c r="Q221" s="114">
        <v>85</v>
      </c>
      <c r="R221" s="114"/>
      <c r="S221" s="121">
        <v>0.1696910250122609</v>
      </c>
      <c r="T221" s="121">
        <v>0.11966650318783717</v>
      </c>
      <c r="U221" s="121">
        <v>0.08325159391858754</v>
      </c>
      <c r="V221" s="121">
        <v>0.04628494359980383</v>
      </c>
      <c r="W221" s="121">
        <v>0.0191883276115743</v>
      </c>
      <c r="X221" s="121">
        <v>0.005210887690044139</v>
      </c>
      <c r="Y221" s="128"/>
      <c r="Z221" s="187">
        <v>16312</v>
      </c>
      <c r="AA221" s="187">
        <v>1</v>
      </c>
      <c r="AB221" s="57">
        <v>206</v>
      </c>
      <c r="AC221" s="53">
        <v>145</v>
      </c>
      <c r="AD221" s="53"/>
      <c r="AE221" s="55">
        <f t="shared" si="180"/>
        <v>145</v>
      </c>
      <c r="AF221" s="53"/>
      <c r="AG221" s="53"/>
      <c r="AH221" s="55"/>
      <c r="AI221" s="86">
        <f t="shared" si="181"/>
        <v>145</v>
      </c>
      <c r="AJ221" s="101">
        <f t="shared" si="182"/>
        <v>1</v>
      </c>
      <c r="AK221" s="102">
        <f t="shared" si="183"/>
        <v>0</v>
      </c>
      <c r="AL221" s="67">
        <f t="shared" si="184"/>
        <v>1</v>
      </c>
      <c r="AM221" s="101">
        <f t="shared" si="185"/>
        <v>0</v>
      </c>
      <c r="AN221" s="102">
        <f t="shared" si="186"/>
        <v>0</v>
      </c>
      <c r="AO221" s="67">
        <f t="shared" si="187"/>
        <v>0</v>
      </c>
      <c r="AP221" s="62">
        <f t="shared" si="188"/>
        <v>1</v>
      </c>
      <c r="AQ221" s="62">
        <f t="shared" si="155"/>
        <v>0.7038834951456311</v>
      </c>
      <c r="AR221" s="67">
        <f t="shared" si="156"/>
        <v>0.15169366715758467</v>
      </c>
      <c r="AS221" s="67">
        <f t="shared" si="157"/>
        <v>0.10677466863033873</v>
      </c>
      <c r="AT221" s="62"/>
      <c r="AU221" s="54" t="s">
        <v>476</v>
      </c>
      <c r="AV221" s="54" t="s">
        <v>483</v>
      </c>
      <c r="AW221" s="55" t="s">
        <v>476</v>
      </c>
      <c r="AX221" s="54" t="s">
        <v>483</v>
      </c>
      <c r="AY221" s="54" t="s">
        <v>145</v>
      </c>
      <c r="AZ221" s="54"/>
      <c r="BA221" s="55">
        <f t="shared" si="158"/>
        <v>-27.06770000000003</v>
      </c>
      <c r="BB221" s="55">
        <f t="shared" si="159"/>
        <v>33.93229999999997</v>
      </c>
      <c r="BC221" s="55">
        <f t="shared" si="160"/>
        <v>178.93229999999997</v>
      </c>
      <c r="BD221" s="67">
        <f t="shared" si="161"/>
        <v>0.13176163475699557</v>
      </c>
      <c r="BE221" s="62">
        <f t="shared" si="162"/>
        <v>0.23699642384105957</v>
      </c>
      <c r="BF221" s="62">
        <f t="shared" si="163"/>
        <v>0.5716686900958465</v>
      </c>
      <c r="BG221" s="67">
        <f t="shared" si="164"/>
        <v>0.010969366110838645</v>
      </c>
      <c r="BH221" s="54">
        <v>285236398</v>
      </c>
      <c r="BI221" s="54">
        <f t="shared" si="165"/>
        <v>17516.35949398182</v>
      </c>
      <c r="BJ221" s="174">
        <f t="shared" si="166"/>
        <v>0.002335945214698412</v>
      </c>
      <c r="BK221" s="55">
        <v>16284</v>
      </c>
      <c r="BL221" s="174">
        <f t="shared" si="167"/>
        <v>0.0025269520603799396</v>
      </c>
      <c r="BM221" s="55">
        <f t="shared" si="168"/>
        <v>92.44121609284473</v>
      </c>
      <c r="BN221" s="174">
        <f t="shared" si="169"/>
        <v>0.001966842194001533</v>
      </c>
      <c r="BO221" s="55">
        <f t="shared" si="170"/>
        <v>78.10702692295186</v>
      </c>
      <c r="BP221" s="174">
        <f t="shared" si="171"/>
        <v>0</v>
      </c>
      <c r="BQ221" s="55">
        <f t="shared" si="172"/>
        <v>0</v>
      </c>
      <c r="BR221" s="174">
        <f t="shared" si="173"/>
        <v>0.005850784812169632</v>
      </c>
      <c r="BS221" s="55">
        <f t="shared" si="174"/>
        <v>232.34574092331837</v>
      </c>
      <c r="BT221" s="174">
        <f t="shared" si="175"/>
        <v>0</v>
      </c>
      <c r="BU221" s="55">
        <f t="shared" si="176"/>
        <v>0</v>
      </c>
      <c r="BV221" s="174">
        <f t="shared" si="177"/>
        <v>0.0018635855385762206</v>
      </c>
      <c r="BW221" s="174">
        <f t="shared" si="178"/>
        <v>0.0025181373193755166</v>
      </c>
      <c r="BX221" s="55">
        <f t="shared" si="179"/>
        <v>74.00650966240312</v>
      </c>
    </row>
    <row r="222" spans="1:76" ht="12">
      <c r="A222" s="11"/>
      <c r="B222" s="26" t="s">
        <v>841</v>
      </c>
      <c r="C222" s="34">
        <v>23064</v>
      </c>
      <c r="D222" s="49" t="s">
        <v>718</v>
      </c>
      <c r="E222" s="112">
        <v>223</v>
      </c>
      <c r="F222" s="113">
        <v>162</v>
      </c>
      <c r="G222" s="113">
        <v>135</v>
      </c>
      <c r="H222" s="113">
        <v>138</v>
      </c>
      <c r="I222" s="113">
        <v>111</v>
      </c>
      <c r="J222" s="114">
        <v>56</v>
      </c>
      <c r="K222" s="113"/>
      <c r="L222" s="112">
        <v>825</v>
      </c>
      <c r="M222" s="113">
        <v>602</v>
      </c>
      <c r="N222" s="113">
        <v>440</v>
      </c>
      <c r="O222" s="113">
        <v>305</v>
      </c>
      <c r="P222" s="113">
        <v>167</v>
      </c>
      <c r="Q222" s="114">
        <v>56</v>
      </c>
      <c r="R222" s="114"/>
      <c r="S222" s="121">
        <v>0.18648282097649185</v>
      </c>
      <c r="T222" s="121">
        <v>0.1360759493670886</v>
      </c>
      <c r="U222" s="121">
        <v>0.09945750452079566</v>
      </c>
      <c r="V222" s="121">
        <v>0.06894213381555153</v>
      </c>
      <c r="W222" s="121">
        <v>0.03774864376130199</v>
      </c>
      <c r="X222" s="121">
        <v>0.012658227848101266</v>
      </c>
      <c r="Y222" s="128"/>
      <c r="Z222" s="187">
        <v>4424</v>
      </c>
      <c r="AA222" s="187">
        <v>1</v>
      </c>
      <c r="AB222" s="57">
        <v>95</v>
      </c>
      <c r="AC222" s="53"/>
      <c r="AD222" s="53">
        <v>211</v>
      </c>
      <c r="AE222" s="55">
        <f t="shared" si="180"/>
        <v>211</v>
      </c>
      <c r="AF222" s="53"/>
      <c r="AG222" s="53"/>
      <c r="AH222" s="55"/>
      <c r="AI222" s="86">
        <f t="shared" si="181"/>
        <v>211</v>
      </c>
      <c r="AJ222" s="101">
        <f t="shared" si="182"/>
        <v>0</v>
      </c>
      <c r="AK222" s="102">
        <f t="shared" si="183"/>
        <v>1</v>
      </c>
      <c r="AL222" s="67">
        <f t="shared" si="184"/>
        <v>1</v>
      </c>
      <c r="AM222" s="101">
        <f t="shared" si="185"/>
        <v>0</v>
      </c>
      <c r="AN222" s="102">
        <f t="shared" si="186"/>
        <v>0</v>
      </c>
      <c r="AO222" s="67">
        <f t="shared" si="187"/>
        <v>0</v>
      </c>
      <c r="AP222" s="62">
        <f t="shared" si="188"/>
        <v>1</v>
      </c>
      <c r="AQ222" s="62">
        <f t="shared" si="155"/>
        <v>2.221052631578947</v>
      </c>
      <c r="AR222" s="67">
        <f t="shared" si="156"/>
        <v>0.2159090909090909</v>
      </c>
      <c r="AS222" s="67">
        <f t="shared" si="157"/>
        <v>0.47954545454545455</v>
      </c>
      <c r="AT222" s="62"/>
      <c r="AU222" s="54" t="s">
        <v>493</v>
      </c>
      <c r="AV222" s="54" t="s">
        <v>406</v>
      </c>
      <c r="AW222" s="55" t="s">
        <v>406</v>
      </c>
      <c r="AX222" s="54" t="s">
        <v>408</v>
      </c>
      <c r="AY222" s="54" t="s">
        <v>1920</v>
      </c>
      <c r="AZ222" s="54"/>
      <c r="BA222" s="55">
        <f t="shared" si="158"/>
        <v>-22.48478</v>
      </c>
      <c r="BB222" s="55">
        <f t="shared" si="159"/>
        <v>-138.48478</v>
      </c>
      <c r="BC222" s="55">
        <f t="shared" si="160"/>
        <v>72.51522</v>
      </c>
      <c r="BD222" s="67">
        <f t="shared" si="161"/>
        <v>0.16480731818181818</v>
      </c>
      <c r="BE222" s="62">
        <f t="shared" si="162"/>
        <v>0.23775481967213113</v>
      </c>
      <c r="BF222" s="62">
        <f t="shared" si="163"/>
        <v>0.434222874251497</v>
      </c>
      <c r="BG222" s="67">
        <f t="shared" si="164"/>
        <v>0.01639132459312839</v>
      </c>
      <c r="BH222" s="54">
        <v>93321324</v>
      </c>
      <c r="BI222" s="54">
        <f t="shared" si="165"/>
        <v>21199.755565651976</v>
      </c>
      <c r="BJ222" s="174">
        <f t="shared" si="166"/>
        <v>0.0007642555499776017</v>
      </c>
      <c r="BK222" s="55">
        <v>4402</v>
      </c>
      <c r="BL222" s="174">
        <f t="shared" si="167"/>
        <v>0.0006831026142098068</v>
      </c>
      <c r="BM222" s="55">
        <f t="shared" si="168"/>
        <v>111.88005053408708</v>
      </c>
      <c r="BN222" s="174">
        <f t="shared" si="169"/>
        <v>0.0007970947358487198</v>
      </c>
      <c r="BO222" s="55">
        <f t="shared" si="170"/>
        <v>116.71391203118853</v>
      </c>
      <c r="BP222" s="174">
        <f t="shared" si="171"/>
        <v>0</v>
      </c>
      <c r="BQ222" s="55">
        <f t="shared" si="172"/>
        <v>0</v>
      </c>
      <c r="BR222" s="174">
        <f t="shared" si="173"/>
        <v>0</v>
      </c>
      <c r="BS222" s="55">
        <f t="shared" si="174"/>
        <v>0</v>
      </c>
      <c r="BT222" s="174">
        <f t="shared" si="175"/>
        <v>0.0058983031895563694</v>
      </c>
      <c r="BU222" s="55">
        <f t="shared" si="176"/>
        <v>863.6539781763338</v>
      </c>
      <c r="BV222" s="174">
        <f t="shared" si="177"/>
        <v>0.0027118382664798797</v>
      </c>
      <c r="BW222" s="174">
        <f t="shared" si="178"/>
        <v>0.0006829474926996865</v>
      </c>
      <c r="BX222" s="55">
        <f t="shared" si="179"/>
        <v>397.0785888326498</v>
      </c>
    </row>
    <row r="223" spans="1:76" ht="12">
      <c r="A223" s="11"/>
      <c r="B223" s="26" t="s">
        <v>842</v>
      </c>
      <c r="C223" s="34">
        <v>37011</v>
      </c>
      <c r="D223" s="49" t="s">
        <v>719</v>
      </c>
      <c r="E223" s="112">
        <v>339</v>
      </c>
      <c r="F223" s="113">
        <v>288</v>
      </c>
      <c r="G223" s="113">
        <v>242</v>
      </c>
      <c r="H223" s="113">
        <v>243</v>
      </c>
      <c r="I223" s="113">
        <v>142</v>
      </c>
      <c r="J223" s="114">
        <v>71</v>
      </c>
      <c r="K223" s="113"/>
      <c r="L223" s="112">
        <v>1325</v>
      </c>
      <c r="M223" s="113">
        <v>986</v>
      </c>
      <c r="N223" s="113">
        <v>698</v>
      </c>
      <c r="O223" s="113">
        <v>456</v>
      </c>
      <c r="P223" s="113">
        <v>213</v>
      </c>
      <c r="Q223" s="114">
        <v>71</v>
      </c>
      <c r="R223" s="114"/>
      <c r="S223" s="121">
        <v>0.19708463483563884</v>
      </c>
      <c r="T223" s="121">
        <v>0.14666071694184143</v>
      </c>
      <c r="U223" s="121">
        <v>0.10382269820020824</v>
      </c>
      <c r="V223" s="121">
        <v>0.0678268630075859</v>
      </c>
      <c r="W223" s="121">
        <v>0.03168228469433289</v>
      </c>
      <c r="X223" s="121">
        <v>0.01056076156477763</v>
      </c>
      <c r="Y223" s="128"/>
      <c r="Z223" s="187">
        <v>6723</v>
      </c>
      <c r="AA223" s="187">
        <v>1</v>
      </c>
      <c r="AB223" s="57">
        <v>104</v>
      </c>
      <c r="AC223" s="53">
        <v>51</v>
      </c>
      <c r="AD223" s="53"/>
      <c r="AE223" s="55">
        <f t="shared" si="180"/>
        <v>51</v>
      </c>
      <c r="AF223" s="53"/>
      <c r="AG223" s="53"/>
      <c r="AH223" s="55"/>
      <c r="AI223" s="86">
        <f t="shared" si="181"/>
        <v>51</v>
      </c>
      <c r="AJ223" s="101">
        <f t="shared" si="182"/>
        <v>1</v>
      </c>
      <c r="AK223" s="102">
        <f t="shared" si="183"/>
        <v>0</v>
      </c>
      <c r="AL223" s="67">
        <f t="shared" si="184"/>
        <v>1</v>
      </c>
      <c r="AM223" s="101">
        <f t="shared" si="185"/>
        <v>0</v>
      </c>
      <c r="AN223" s="102">
        <f t="shared" si="186"/>
        <v>0</v>
      </c>
      <c r="AO223" s="67">
        <f t="shared" si="187"/>
        <v>0</v>
      </c>
      <c r="AP223" s="62">
        <f t="shared" si="188"/>
        <v>1</v>
      </c>
      <c r="AQ223" s="62">
        <f t="shared" si="155"/>
        <v>0.49038461538461536</v>
      </c>
      <c r="AR223" s="67">
        <f t="shared" si="156"/>
        <v>0.1489971346704871</v>
      </c>
      <c r="AS223" s="67">
        <f t="shared" si="157"/>
        <v>0.07306590257879657</v>
      </c>
      <c r="AT223" s="62"/>
      <c r="AU223" s="54" t="s">
        <v>446</v>
      </c>
      <c r="AV223" s="54" t="s">
        <v>446</v>
      </c>
      <c r="AW223" s="55" t="s">
        <v>447</v>
      </c>
      <c r="AX223" s="54" t="s">
        <v>447</v>
      </c>
      <c r="AY223" s="54" t="s">
        <v>1129</v>
      </c>
      <c r="AZ223" s="54"/>
      <c r="BA223" s="55">
        <f t="shared" si="158"/>
        <v>1.2130300000000034</v>
      </c>
      <c r="BB223" s="55">
        <f t="shared" si="159"/>
        <v>54.21303</v>
      </c>
      <c r="BC223" s="55">
        <f t="shared" si="160"/>
        <v>105.21303</v>
      </c>
      <c r="BD223" s="67">
        <f t="shared" si="161"/>
        <v>0.150735</v>
      </c>
      <c r="BE223" s="62">
        <f t="shared" si="162"/>
        <v>0.23073032894736842</v>
      </c>
      <c r="BF223" s="62">
        <f t="shared" si="163"/>
        <v>0.4939578873239437</v>
      </c>
      <c r="BG223" s="67">
        <f t="shared" si="164"/>
        <v>0.01564971441320839</v>
      </c>
      <c r="BH223" s="54">
        <v>116450631</v>
      </c>
      <c r="BI223" s="54">
        <f t="shared" si="165"/>
        <v>17142.739732077138</v>
      </c>
      <c r="BJ223" s="174">
        <f t="shared" si="166"/>
        <v>0.0009536731502024527</v>
      </c>
      <c r="BK223" s="55">
        <v>6793</v>
      </c>
      <c r="BL223" s="174">
        <f t="shared" si="167"/>
        <v>0.0010541381322869646</v>
      </c>
      <c r="BM223" s="55">
        <f t="shared" si="168"/>
        <v>90.4694670454097</v>
      </c>
      <c r="BN223" s="174">
        <f t="shared" si="169"/>
        <v>0.0011565124170580111</v>
      </c>
      <c r="BO223" s="55">
        <f t="shared" si="170"/>
        <v>111.4333000337357</v>
      </c>
      <c r="BP223" s="174">
        <f t="shared" si="171"/>
        <v>0</v>
      </c>
      <c r="BQ223" s="55">
        <f t="shared" si="172"/>
        <v>0</v>
      </c>
      <c r="BR223" s="174">
        <f t="shared" si="173"/>
        <v>0.0020578622442803535</v>
      </c>
      <c r="BS223" s="55">
        <f t="shared" si="174"/>
        <v>198.28095013309905</v>
      </c>
      <c r="BT223" s="174">
        <f t="shared" si="175"/>
        <v>0</v>
      </c>
      <c r="BU223" s="55">
        <f t="shared" si="176"/>
        <v>0</v>
      </c>
      <c r="BV223" s="174">
        <f t="shared" si="177"/>
        <v>0.0006554680170164638</v>
      </c>
      <c r="BW223" s="174">
        <f t="shared" si="178"/>
        <v>0.0010378517164150074</v>
      </c>
      <c r="BX223" s="55">
        <f t="shared" si="179"/>
        <v>63.15622999406987</v>
      </c>
    </row>
    <row r="224" spans="1:76" ht="12">
      <c r="A224" s="11"/>
      <c r="B224" s="26" t="s">
        <v>842</v>
      </c>
      <c r="C224" s="34">
        <v>33021</v>
      </c>
      <c r="D224" s="49" t="s">
        <v>720</v>
      </c>
      <c r="E224" s="112">
        <v>1153</v>
      </c>
      <c r="F224" s="113">
        <v>927</v>
      </c>
      <c r="G224" s="113">
        <v>847</v>
      </c>
      <c r="H224" s="113">
        <v>692</v>
      </c>
      <c r="I224" s="113">
        <v>449</v>
      </c>
      <c r="J224" s="114">
        <v>262</v>
      </c>
      <c r="K224" s="113"/>
      <c r="L224" s="112">
        <v>4330</v>
      </c>
      <c r="M224" s="113">
        <v>3177</v>
      </c>
      <c r="N224" s="113">
        <v>2250</v>
      </c>
      <c r="O224" s="113">
        <v>1403</v>
      </c>
      <c r="P224" s="113">
        <v>711</v>
      </c>
      <c r="Q224" s="114">
        <v>262</v>
      </c>
      <c r="R224" s="114"/>
      <c r="S224" s="121">
        <v>0.21918501645153127</v>
      </c>
      <c r="T224" s="121">
        <v>0.16082004555808657</v>
      </c>
      <c r="U224" s="121">
        <v>0.11389521640091116</v>
      </c>
      <c r="V224" s="121">
        <v>0.07101999493799038</v>
      </c>
      <c r="W224" s="121">
        <v>0.03599088838268793</v>
      </c>
      <c r="X224" s="121">
        <v>0.013262465198683878</v>
      </c>
      <c r="Y224" s="128"/>
      <c r="Z224" s="187">
        <v>19755</v>
      </c>
      <c r="AA224" s="187">
        <v>1</v>
      </c>
      <c r="AB224" s="57">
        <v>347</v>
      </c>
      <c r="AC224" s="53">
        <v>122</v>
      </c>
      <c r="AD224" s="53">
        <v>142</v>
      </c>
      <c r="AE224" s="55">
        <f t="shared" si="180"/>
        <v>264</v>
      </c>
      <c r="AF224" s="53"/>
      <c r="AG224" s="53"/>
      <c r="AH224" s="55"/>
      <c r="AI224" s="86">
        <f t="shared" si="181"/>
        <v>264</v>
      </c>
      <c r="AJ224" s="101">
        <f t="shared" si="182"/>
        <v>0.4621212121212121</v>
      </c>
      <c r="AK224" s="102">
        <f t="shared" si="183"/>
        <v>0.5378787878787878</v>
      </c>
      <c r="AL224" s="67">
        <f t="shared" si="184"/>
        <v>1</v>
      </c>
      <c r="AM224" s="101">
        <f t="shared" si="185"/>
        <v>0</v>
      </c>
      <c r="AN224" s="102">
        <f t="shared" si="186"/>
        <v>0</v>
      </c>
      <c r="AO224" s="67">
        <f t="shared" si="187"/>
        <v>0</v>
      </c>
      <c r="AP224" s="62">
        <f t="shared" si="188"/>
        <v>1</v>
      </c>
      <c r="AQ224" s="62">
        <f t="shared" si="155"/>
        <v>0.760806916426513</v>
      </c>
      <c r="AR224" s="67">
        <f t="shared" si="156"/>
        <v>0.15422222222222223</v>
      </c>
      <c r="AS224" s="67">
        <f t="shared" si="157"/>
        <v>0.11733333333333333</v>
      </c>
      <c r="AT224" s="62"/>
      <c r="AU224" s="54" t="s">
        <v>446</v>
      </c>
      <c r="AV224" s="54" t="s">
        <v>428</v>
      </c>
      <c r="AW224" s="55" t="s">
        <v>429</v>
      </c>
      <c r="AX224" s="54" t="s">
        <v>429</v>
      </c>
      <c r="AY224" s="54" t="s">
        <v>1419</v>
      </c>
      <c r="AZ224" s="54"/>
      <c r="BA224" s="55">
        <f t="shared" si="158"/>
        <v>-6.902989999999988</v>
      </c>
      <c r="BB224" s="55">
        <f t="shared" si="159"/>
        <v>76.09701000000001</v>
      </c>
      <c r="BC224" s="55">
        <f t="shared" si="160"/>
        <v>340.09701</v>
      </c>
      <c r="BD224" s="67">
        <f t="shared" si="161"/>
        <v>0.15115422666666667</v>
      </c>
      <c r="BE224" s="62">
        <f t="shared" si="162"/>
        <v>0.24240699215965789</v>
      </c>
      <c r="BF224" s="62">
        <f t="shared" si="163"/>
        <v>0.4783361603375528</v>
      </c>
      <c r="BG224" s="67">
        <f t="shared" si="164"/>
        <v>0.017215743356112378</v>
      </c>
      <c r="BH224" s="54">
        <v>323866269</v>
      </c>
      <c r="BI224" s="54">
        <f t="shared" si="165"/>
        <v>16238.782039711192</v>
      </c>
      <c r="BJ224" s="174">
        <f t="shared" si="166"/>
        <v>0.002652304777992529</v>
      </c>
      <c r="BK224" s="55">
        <v>19944</v>
      </c>
      <c r="BL224" s="174">
        <f t="shared" si="167"/>
        <v>0.0030949110717402063</v>
      </c>
      <c r="BM224" s="55">
        <f t="shared" si="168"/>
        <v>85.69890108348707</v>
      </c>
      <c r="BN224" s="174">
        <f t="shared" si="169"/>
        <v>0.003738381216369328</v>
      </c>
      <c r="BO224" s="55">
        <f t="shared" si="170"/>
        <v>122.58415994392355</v>
      </c>
      <c r="BP224" s="174">
        <f t="shared" si="171"/>
        <v>0</v>
      </c>
      <c r="BQ224" s="55">
        <f t="shared" si="172"/>
        <v>0</v>
      </c>
      <c r="BR224" s="174">
        <f t="shared" si="173"/>
        <v>0.004922729290239277</v>
      </c>
      <c r="BS224" s="55">
        <f t="shared" si="174"/>
        <v>161.41976961391623</v>
      </c>
      <c r="BT224" s="174">
        <f t="shared" si="175"/>
        <v>0.003969474184440779</v>
      </c>
      <c r="BU224" s="55">
        <f t="shared" si="176"/>
        <v>130.1618615533648</v>
      </c>
      <c r="BV224" s="174">
        <f t="shared" si="177"/>
        <v>0.0033930109116146363</v>
      </c>
      <c r="BW224" s="174">
        <f t="shared" si="178"/>
        <v>0.003049644601781715</v>
      </c>
      <c r="BX224" s="55">
        <f t="shared" si="179"/>
        <v>111.25922376765851</v>
      </c>
    </row>
    <row r="225" spans="1:76" ht="12">
      <c r="A225" s="11"/>
      <c r="B225" s="26" t="s">
        <v>840</v>
      </c>
      <c r="C225" s="34">
        <v>12029</v>
      </c>
      <c r="D225" s="49" t="s">
        <v>721</v>
      </c>
      <c r="E225" s="112">
        <v>1044</v>
      </c>
      <c r="F225" s="113">
        <v>796</v>
      </c>
      <c r="G225" s="113">
        <v>732</v>
      </c>
      <c r="H225" s="113">
        <v>565</v>
      </c>
      <c r="I225" s="113">
        <v>325</v>
      </c>
      <c r="J225" s="114">
        <v>162</v>
      </c>
      <c r="K225" s="113"/>
      <c r="L225" s="112">
        <v>3624</v>
      </c>
      <c r="M225" s="113">
        <v>2580</v>
      </c>
      <c r="N225" s="113">
        <v>1784</v>
      </c>
      <c r="O225" s="113">
        <v>1052</v>
      </c>
      <c r="P225" s="113">
        <v>487</v>
      </c>
      <c r="Q225" s="114">
        <v>162</v>
      </c>
      <c r="R225" s="114"/>
      <c r="S225" s="121">
        <v>0.21036744645033958</v>
      </c>
      <c r="T225" s="121">
        <v>0.1497649039298775</v>
      </c>
      <c r="U225" s="121">
        <v>0.10355836767864399</v>
      </c>
      <c r="V225" s="121">
        <v>0.061066929819469436</v>
      </c>
      <c r="W225" s="121">
        <v>0.02826957682707378</v>
      </c>
      <c r="X225" s="121">
        <v>0.009403842804899285</v>
      </c>
      <c r="Y225" s="128"/>
      <c r="Z225" s="187">
        <v>17227</v>
      </c>
      <c r="AA225" s="187">
        <v>1</v>
      </c>
      <c r="AB225" s="58">
        <v>281</v>
      </c>
      <c r="AC225" s="53"/>
      <c r="AD225" s="53">
        <v>151</v>
      </c>
      <c r="AE225" s="55">
        <f t="shared" si="180"/>
        <v>151</v>
      </c>
      <c r="AF225" s="53"/>
      <c r="AG225" s="53"/>
      <c r="AH225" s="55"/>
      <c r="AI225" s="86">
        <f t="shared" si="181"/>
        <v>151</v>
      </c>
      <c r="AJ225" s="101">
        <f t="shared" si="182"/>
        <v>0</v>
      </c>
      <c r="AK225" s="102">
        <f t="shared" si="183"/>
        <v>1</v>
      </c>
      <c r="AL225" s="67">
        <f t="shared" si="184"/>
        <v>1</v>
      </c>
      <c r="AM225" s="101">
        <f t="shared" si="185"/>
        <v>0</v>
      </c>
      <c r="AN225" s="102">
        <f t="shared" si="186"/>
        <v>0</v>
      </c>
      <c r="AO225" s="67">
        <f t="shared" si="187"/>
        <v>0</v>
      </c>
      <c r="AP225" s="62">
        <f t="shared" si="188"/>
        <v>1</v>
      </c>
      <c r="AQ225" s="62">
        <f t="shared" si="155"/>
        <v>0.5373665480427047</v>
      </c>
      <c r="AR225" s="67">
        <f t="shared" si="156"/>
        <v>0.15751121076233185</v>
      </c>
      <c r="AS225" s="67">
        <f t="shared" si="157"/>
        <v>0.08464125560538116</v>
      </c>
      <c r="AT225" s="62"/>
      <c r="AU225" s="54" t="s">
        <v>1434</v>
      </c>
      <c r="AV225" s="54" t="s">
        <v>1434</v>
      </c>
      <c r="AW225" s="55" t="s">
        <v>1434</v>
      </c>
      <c r="AX225" s="54" t="s">
        <v>2190</v>
      </c>
      <c r="AY225" s="54" t="s">
        <v>2190</v>
      </c>
      <c r="AZ225" s="54"/>
      <c r="BA225" s="55">
        <f t="shared" si="158"/>
        <v>-27.55270999999999</v>
      </c>
      <c r="BB225" s="55">
        <f t="shared" si="159"/>
        <v>102.44729000000001</v>
      </c>
      <c r="BC225" s="55">
        <f t="shared" si="160"/>
        <v>253.44729</v>
      </c>
      <c r="BD225" s="67">
        <f t="shared" si="161"/>
        <v>0.14206686659192827</v>
      </c>
      <c r="BE225" s="62">
        <f t="shared" si="162"/>
        <v>0.2409194771863118</v>
      </c>
      <c r="BF225" s="62">
        <f t="shared" si="163"/>
        <v>0.5204256468172485</v>
      </c>
      <c r="BG225" s="67">
        <f t="shared" si="164"/>
        <v>0.01471221280547977</v>
      </c>
      <c r="BH225" s="54">
        <v>335715993</v>
      </c>
      <c r="BI225" s="54">
        <f t="shared" si="165"/>
        <v>19524.04728118639</v>
      </c>
      <c r="BJ225" s="174">
        <f t="shared" si="166"/>
        <v>0.002749348164696974</v>
      </c>
      <c r="BK225" s="55">
        <v>17195</v>
      </c>
      <c r="BL225" s="174">
        <f t="shared" si="167"/>
        <v>0.0026683210929890114</v>
      </c>
      <c r="BM225" s="55">
        <f t="shared" si="168"/>
        <v>103.03663123305738</v>
      </c>
      <c r="BN225" s="174">
        <f t="shared" si="169"/>
        <v>0.0027859186067990126</v>
      </c>
      <c r="BO225" s="55">
        <f t="shared" si="170"/>
        <v>104.7578492761193</v>
      </c>
      <c r="BP225" s="174">
        <f t="shared" si="171"/>
        <v>0</v>
      </c>
      <c r="BQ225" s="55">
        <f t="shared" si="172"/>
        <v>0</v>
      </c>
      <c r="BR225" s="174">
        <f t="shared" si="173"/>
        <v>0</v>
      </c>
      <c r="BS225" s="55">
        <f t="shared" si="174"/>
        <v>0</v>
      </c>
      <c r="BT225" s="174">
        <f t="shared" si="175"/>
        <v>0.004221060576412378</v>
      </c>
      <c r="BU225" s="55">
        <f t="shared" si="176"/>
        <v>158.7229528422036</v>
      </c>
      <c r="BV225" s="174">
        <f t="shared" si="177"/>
        <v>0.0019406994229310987</v>
      </c>
      <c r="BW225" s="174">
        <f t="shared" si="178"/>
        <v>0.002659388891667608</v>
      </c>
      <c r="BX225" s="55">
        <f t="shared" si="179"/>
        <v>72.9753902865314</v>
      </c>
    </row>
    <row r="226" spans="1:76" ht="12">
      <c r="A226" s="11"/>
      <c r="B226" s="26" t="s">
        <v>840</v>
      </c>
      <c r="C226" s="34">
        <v>12030</v>
      </c>
      <c r="D226" s="49" t="s">
        <v>722</v>
      </c>
      <c r="E226" s="112">
        <v>983</v>
      </c>
      <c r="F226" s="113">
        <v>671</v>
      </c>
      <c r="G226" s="113">
        <v>647</v>
      </c>
      <c r="H226" s="113">
        <v>490</v>
      </c>
      <c r="I226" s="113">
        <v>315</v>
      </c>
      <c r="J226" s="114">
        <v>150</v>
      </c>
      <c r="K226" s="113"/>
      <c r="L226" s="112">
        <v>3256</v>
      </c>
      <c r="M226" s="113">
        <v>2273</v>
      </c>
      <c r="N226" s="113">
        <v>1602</v>
      </c>
      <c r="O226" s="113">
        <v>955</v>
      </c>
      <c r="P226" s="113">
        <v>465</v>
      </c>
      <c r="Q226" s="114">
        <v>150</v>
      </c>
      <c r="R226" s="114"/>
      <c r="S226" s="121">
        <v>0.19154067886346254</v>
      </c>
      <c r="T226" s="121">
        <v>0.13371374786752163</v>
      </c>
      <c r="U226" s="121">
        <v>0.09424083769633508</v>
      </c>
      <c r="V226" s="121">
        <v>0.056179775280898875</v>
      </c>
      <c r="W226" s="121">
        <v>0.027354550267662803</v>
      </c>
      <c r="X226" s="121">
        <v>0.008824048473439615</v>
      </c>
      <c r="Y226" s="128"/>
      <c r="Z226" s="187">
        <v>16999</v>
      </c>
      <c r="AA226" s="187">
        <v>1</v>
      </c>
      <c r="AB226" s="58">
        <v>261</v>
      </c>
      <c r="AC226" s="53">
        <v>86</v>
      </c>
      <c r="AD226" s="53"/>
      <c r="AE226" s="55">
        <f t="shared" si="180"/>
        <v>86</v>
      </c>
      <c r="AF226" s="53"/>
      <c r="AG226" s="53">
        <v>144</v>
      </c>
      <c r="AH226" s="55">
        <f>SUM(AF226:AG226)</f>
        <v>144</v>
      </c>
      <c r="AI226" s="86">
        <f t="shared" si="181"/>
        <v>230</v>
      </c>
      <c r="AJ226" s="101">
        <f t="shared" si="182"/>
        <v>0.3739130434782609</v>
      </c>
      <c r="AK226" s="102">
        <f t="shared" si="183"/>
        <v>0</v>
      </c>
      <c r="AL226" s="67">
        <f t="shared" si="184"/>
        <v>0.3739130434782609</v>
      </c>
      <c r="AM226" s="101">
        <f t="shared" si="185"/>
        <v>0</v>
      </c>
      <c r="AN226" s="102">
        <f t="shared" si="186"/>
        <v>0.6260869565217392</v>
      </c>
      <c r="AO226" s="67">
        <f t="shared" si="187"/>
        <v>0.6260869565217392</v>
      </c>
      <c r="AP226" s="62">
        <f t="shared" si="188"/>
        <v>1</v>
      </c>
      <c r="AQ226" s="62">
        <f t="shared" si="155"/>
        <v>0.8812260536398467</v>
      </c>
      <c r="AR226" s="67">
        <f t="shared" si="156"/>
        <v>0.16292134831460675</v>
      </c>
      <c r="AS226" s="67">
        <f t="shared" si="157"/>
        <v>0.14357053682896379</v>
      </c>
      <c r="AT226" s="62"/>
      <c r="AU226" s="54" t="s">
        <v>1434</v>
      </c>
      <c r="AV226" s="54" t="s">
        <v>2178</v>
      </c>
      <c r="AW226" s="55" t="s">
        <v>2178</v>
      </c>
      <c r="AX226" s="54" t="s">
        <v>1039</v>
      </c>
      <c r="AY226" s="54" t="s">
        <v>1039</v>
      </c>
      <c r="AZ226" s="54"/>
      <c r="BA226" s="55">
        <f t="shared" si="158"/>
        <v>-28.911509999999993</v>
      </c>
      <c r="BB226" s="55">
        <f t="shared" si="159"/>
        <v>2.0884900000000073</v>
      </c>
      <c r="BC226" s="55">
        <f t="shared" si="160"/>
        <v>232.08849</v>
      </c>
      <c r="BD226" s="67">
        <f t="shared" si="161"/>
        <v>0.14487421348314608</v>
      </c>
      <c r="BE226" s="62">
        <f t="shared" si="162"/>
        <v>0.24302459685863875</v>
      </c>
      <c r="BF226" s="62">
        <f t="shared" si="163"/>
        <v>0.49911503225806453</v>
      </c>
      <c r="BG226" s="67">
        <f t="shared" si="164"/>
        <v>0.013653067239249368</v>
      </c>
      <c r="BH226" s="54">
        <v>351867851</v>
      </c>
      <c r="BI226" s="54">
        <f t="shared" si="165"/>
        <v>20655.58268271206</v>
      </c>
      <c r="BJ226" s="174">
        <f t="shared" si="166"/>
        <v>0.002881623903936916</v>
      </c>
      <c r="BK226" s="55">
        <v>17035</v>
      </c>
      <c r="BL226" s="174">
        <f t="shared" si="167"/>
        <v>0.0026434922837492185</v>
      </c>
      <c r="BM226" s="55">
        <f t="shared" si="168"/>
        <v>109.00822074085875</v>
      </c>
      <c r="BN226" s="174">
        <f t="shared" si="169"/>
        <v>0.002551140486508601</v>
      </c>
      <c r="BO226" s="55">
        <f t="shared" si="170"/>
        <v>97.21623653195695</v>
      </c>
      <c r="BP226" s="174">
        <f t="shared" si="171"/>
        <v>0.008347342183061851</v>
      </c>
      <c r="BQ226" s="55">
        <f t="shared" si="172"/>
        <v>318.0919264827742</v>
      </c>
      <c r="BR226" s="174">
        <f t="shared" si="173"/>
        <v>0.003470120647217851</v>
      </c>
      <c r="BS226" s="55">
        <f t="shared" si="174"/>
        <v>132.2357868641119</v>
      </c>
      <c r="BT226" s="174">
        <f t="shared" si="175"/>
        <v>0</v>
      </c>
      <c r="BU226" s="55">
        <f t="shared" si="176"/>
        <v>0</v>
      </c>
      <c r="BV226" s="174">
        <f t="shared" si="177"/>
        <v>0.0029560322336036602</v>
      </c>
      <c r="BW226" s="174">
        <f t="shared" si="178"/>
        <v>0.002624191778571874</v>
      </c>
      <c r="BX226" s="55">
        <f t="shared" si="179"/>
        <v>112.64543459595696</v>
      </c>
    </row>
    <row r="227" spans="1:76" ht="12">
      <c r="A227" s="11"/>
      <c r="B227" s="26" t="s">
        <v>840</v>
      </c>
      <c r="C227" s="34">
        <v>11035</v>
      </c>
      <c r="D227" s="49" t="s">
        <v>723</v>
      </c>
      <c r="E227" s="112">
        <v>1185</v>
      </c>
      <c r="F227" s="113">
        <v>891</v>
      </c>
      <c r="G227" s="113">
        <v>701</v>
      </c>
      <c r="H227" s="113">
        <v>496</v>
      </c>
      <c r="I227" s="113">
        <v>322</v>
      </c>
      <c r="J227" s="114">
        <v>151</v>
      </c>
      <c r="K227" s="113"/>
      <c r="L227" s="112">
        <v>3746</v>
      </c>
      <c r="M227" s="113">
        <v>2561</v>
      </c>
      <c r="N227" s="113">
        <v>1670</v>
      </c>
      <c r="O227" s="113">
        <v>969</v>
      </c>
      <c r="P227" s="113">
        <v>473</v>
      </c>
      <c r="Q227" s="114">
        <v>151</v>
      </c>
      <c r="R227" s="114"/>
      <c r="S227" s="121">
        <v>0.19866355536699193</v>
      </c>
      <c r="T227" s="121">
        <v>0.13581883750530335</v>
      </c>
      <c r="U227" s="121">
        <v>0.08856597369537547</v>
      </c>
      <c r="V227" s="121">
        <v>0.05138947815019092</v>
      </c>
      <c r="W227" s="121">
        <v>0.025084853627492576</v>
      </c>
      <c r="X227" s="121">
        <v>0.008008061094611794</v>
      </c>
      <c r="Y227" s="128"/>
      <c r="Z227" s="187">
        <v>18856</v>
      </c>
      <c r="AA227" s="187">
        <v>1</v>
      </c>
      <c r="AB227" s="58">
        <v>264</v>
      </c>
      <c r="AC227" s="53"/>
      <c r="AD227" s="53">
        <v>103</v>
      </c>
      <c r="AE227" s="55">
        <f t="shared" si="180"/>
        <v>103</v>
      </c>
      <c r="AF227" s="53">
        <v>138</v>
      </c>
      <c r="AG227" s="53"/>
      <c r="AH227" s="55">
        <f>SUM(AF227:AG227)</f>
        <v>138</v>
      </c>
      <c r="AI227" s="86">
        <f t="shared" si="181"/>
        <v>241</v>
      </c>
      <c r="AJ227" s="101">
        <f t="shared" si="182"/>
        <v>0</v>
      </c>
      <c r="AK227" s="102">
        <f t="shared" si="183"/>
        <v>0.42738589211618255</v>
      </c>
      <c r="AL227" s="67">
        <f t="shared" si="184"/>
        <v>0.42738589211618255</v>
      </c>
      <c r="AM227" s="101">
        <f t="shared" si="185"/>
        <v>0.5726141078838174</v>
      </c>
      <c r="AN227" s="102">
        <f t="shared" si="186"/>
        <v>0</v>
      </c>
      <c r="AO227" s="67">
        <f t="shared" si="187"/>
        <v>0.5726141078838174</v>
      </c>
      <c r="AP227" s="62">
        <f t="shared" si="188"/>
        <v>1</v>
      </c>
      <c r="AQ227" s="62">
        <f t="shared" si="155"/>
        <v>0.9128787878787878</v>
      </c>
      <c r="AR227" s="67">
        <f t="shared" si="156"/>
        <v>0.15808383233532936</v>
      </c>
      <c r="AS227" s="67">
        <f t="shared" si="157"/>
        <v>0.144311377245509</v>
      </c>
      <c r="AT227" s="62"/>
      <c r="AU227" s="54" t="s">
        <v>1029</v>
      </c>
      <c r="AV227" s="54" t="s">
        <v>1258</v>
      </c>
      <c r="AW227" s="55" t="s">
        <v>1258</v>
      </c>
      <c r="AX227" s="54" t="s">
        <v>2345</v>
      </c>
      <c r="AY227" s="54" t="s">
        <v>2345</v>
      </c>
      <c r="AZ227" s="54"/>
      <c r="BA227" s="55">
        <f t="shared" si="158"/>
        <v>-22.457100000000025</v>
      </c>
      <c r="BB227" s="55">
        <f t="shared" si="159"/>
        <v>0.5428999999999746</v>
      </c>
      <c r="BC227" s="55">
        <f t="shared" si="160"/>
        <v>241.54289999999997</v>
      </c>
      <c r="BD227" s="67">
        <f t="shared" si="161"/>
        <v>0.14463646706586825</v>
      </c>
      <c r="BE227" s="62">
        <f t="shared" si="162"/>
        <v>0.24927027863777088</v>
      </c>
      <c r="BF227" s="62">
        <f t="shared" si="163"/>
        <v>0.5106615221987314</v>
      </c>
      <c r="BG227" s="67">
        <f t="shared" si="164"/>
        <v>0.012809869537547728</v>
      </c>
      <c r="BH227" s="54">
        <v>387604562</v>
      </c>
      <c r="BI227" s="54">
        <f t="shared" si="165"/>
        <v>20731.95132648695</v>
      </c>
      <c r="BJ227" s="174">
        <f t="shared" si="166"/>
        <v>0.0031742899158303563</v>
      </c>
      <c r="BK227" s="55">
        <v>18696</v>
      </c>
      <c r="BL227" s="174">
        <f t="shared" si="167"/>
        <v>0.00290124635966982</v>
      </c>
      <c r="BM227" s="55">
        <f t="shared" si="168"/>
        <v>109.41125028043498</v>
      </c>
      <c r="BN227" s="174">
        <f t="shared" si="169"/>
        <v>0.0026550643309312684</v>
      </c>
      <c r="BO227" s="55">
        <f t="shared" si="170"/>
        <v>91.21227377579494</v>
      </c>
      <c r="BP227" s="174">
        <f t="shared" si="171"/>
        <v>0.007999536258767608</v>
      </c>
      <c r="BQ227" s="55">
        <f t="shared" si="172"/>
        <v>274.8166523928184</v>
      </c>
      <c r="BR227" s="174">
        <f t="shared" si="173"/>
        <v>0</v>
      </c>
      <c r="BS227" s="55">
        <f t="shared" si="174"/>
        <v>0</v>
      </c>
      <c r="BT227" s="174">
        <f t="shared" si="175"/>
        <v>0.002879266485897185</v>
      </c>
      <c r="BU227" s="55">
        <f t="shared" si="176"/>
        <v>98.91453096844891</v>
      </c>
      <c r="BV227" s="174">
        <f t="shared" si="177"/>
        <v>0.0030974076882542704</v>
      </c>
      <c r="BW227" s="174">
        <f t="shared" si="178"/>
        <v>0.002910863002338447</v>
      </c>
      <c r="BX227" s="55">
        <f t="shared" si="179"/>
        <v>106.40856975288644</v>
      </c>
    </row>
    <row r="228" spans="1:76" ht="12">
      <c r="A228" s="11"/>
      <c r="B228" s="26" t="s">
        <v>840</v>
      </c>
      <c r="C228" s="34">
        <v>13035</v>
      </c>
      <c r="D228" s="49" t="s">
        <v>724</v>
      </c>
      <c r="E228" s="112">
        <v>873</v>
      </c>
      <c r="F228" s="113">
        <v>660</v>
      </c>
      <c r="G228" s="113">
        <v>550</v>
      </c>
      <c r="H228" s="113">
        <v>347</v>
      </c>
      <c r="I228" s="113">
        <v>217</v>
      </c>
      <c r="J228" s="114">
        <v>82</v>
      </c>
      <c r="K228" s="113"/>
      <c r="L228" s="112">
        <v>2729</v>
      </c>
      <c r="M228" s="113">
        <v>1856</v>
      </c>
      <c r="N228" s="113">
        <v>1196</v>
      </c>
      <c r="O228" s="113">
        <v>646</v>
      </c>
      <c r="P228" s="113">
        <v>299</v>
      </c>
      <c r="Q228" s="114">
        <v>82</v>
      </c>
      <c r="R228" s="114"/>
      <c r="S228" s="121">
        <v>0.18520529351883272</v>
      </c>
      <c r="T228" s="121">
        <v>0.12595860196810316</v>
      </c>
      <c r="U228" s="121">
        <v>0.0811672887682389</v>
      </c>
      <c r="V228" s="121">
        <v>0.04384119443501866</v>
      </c>
      <c r="W228" s="121">
        <v>0.020291822192059723</v>
      </c>
      <c r="X228" s="121">
        <v>0.005564981336952834</v>
      </c>
      <c r="Y228" s="128"/>
      <c r="Z228" s="187">
        <v>14735</v>
      </c>
      <c r="AA228" s="187">
        <v>1</v>
      </c>
      <c r="AB228" s="58">
        <v>198</v>
      </c>
      <c r="AC228" s="53"/>
      <c r="AD228" s="53">
        <v>88</v>
      </c>
      <c r="AE228" s="55">
        <f t="shared" si="180"/>
        <v>88</v>
      </c>
      <c r="AF228" s="53"/>
      <c r="AG228" s="53"/>
      <c r="AH228" s="55"/>
      <c r="AI228" s="86">
        <f t="shared" si="181"/>
        <v>88</v>
      </c>
      <c r="AJ228" s="101">
        <f t="shared" si="182"/>
        <v>0</v>
      </c>
      <c r="AK228" s="102">
        <f t="shared" si="183"/>
        <v>1</v>
      </c>
      <c r="AL228" s="67">
        <f t="shared" si="184"/>
        <v>1</v>
      </c>
      <c r="AM228" s="101">
        <f t="shared" si="185"/>
        <v>0</v>
      </c>
      <c r="AN228" s="102">
        <f t="shared" si="186"/>
        <v>0</v>
      </c>
      <c r="AO228" s="67">
        <f t="shared" si="187"/>
        <v>0</v>
      </c>
      <c r="AP228" s="62">
        <f t="shared" si="188"/>
        <v>1</v>
      </c>
      <c r="AQ228" s="62">
        <f t="shared" si="155"/>
        <v>0.4444444444444444</v>
      </c>
      <c r="AR228" s="67">
        <f t="shared" si="156"/>
        <v>0.16555183946488294</v>
      </c>
      <c r="AS228" s="67">
        <f t="shared" si="157"/>
        <v>0.07357859531772576</v>
      </c>
      <c r="AT228" s="62"/>
      <c r="AU228" s="54" t="s">
        <v>2175</v>
      </c>
      <c r="AV228" s="54" t="s">
        <v>2175</v>
      </c>
      <c r="AW228" s="55" t="s">
        <v>2175</v>
      </c>
      <c r="AX228" s="54" t="s">
        <v>2175</v>
      </c>
      <c r="AY228" s="54" t="s">
        <v>2175</v>
      </c>
      <c r="AZ228" s="54"/>
      <c r="BA228" s="55">
        <f t="shared" si="158"/>
        <v>-35.58936</v>
      </c>
      <c r="BB228" s="55">
        <f t="shared" si="159"/>
        <v>74.41064</v>
      </c>
      <c r="BC228" s="55">
        <f t="shared" si="160"/>
        <v>162.41064</v>
      </c>
      <c r="BD228" s="67">
        <f t="shared" si="161"/>
        <v>0.13579484949832776</v>
      </c>
      <c r="BE228" s="62">
        <f t="shared" si="162"/>
        <v>0.2514096594427245</v>
      </c>
      <c r="BF228" s="62">
        <f t="shared" si="163"/>
        <v>0.543179397993311</v>
      </c>
      <c r="BG228" s="67">
        <f t="shared" si="164"/>
        <v>0.01102209976247031</v>
      </c>
      <c r="BH228" s="54">
        <v>249810703</v>
      </c>
      <c r="BI228" s="54">
        <f t="shared" si="165"/>
        <v>16980.064097335508</v>
      </c>
      <c r="BJ228" s="174">
        <f t="shared" si="166"/>
        <v>0.0020458262702269026</v>
      </c>
      <c r="BK228" s="55">
        <v>14712</v>
      </c>
      <c r="BL228" s="174">
        <f t="shared" si="167"/>
        <v>0.002283009009598973</v>
      </c>
      <c r="BM228" s="55">
        <f t="shared" si="168"/>
        <v>89.61095911690103</v>
      </c>
      <c r="BN228" s="174">
        <f t="shared" si="169"/>
        <v>0.0017852344127180684</v>
      </c>
      <c r="BO228" s="55">
        <f t="shared" si="170"/>
        <v>78.48251523340858</v>
      </c>
      <c r="BP228" s="174">
        <f t="shared" si="171"/>
        <v>0</v>
      </c>
      <c r="BQ228" s="55">
        <f t="shared" si="172"/>
        <v>0</v>
      </c>
      <c r="BR228" s="174">
        <f t="shared" si="173"/>
        <v>0</v>
      </c>
      <c r="BS228" s="55">
        <f t="shared" si="174"/>
        <v>0</v>
      </c>
      <c r="BT228" s="174">
        <f t="shared" si="175"/>
        <v>0.0024599558326111872</v>
      </c>
      <c r="BU228" s="55">
        <f t="shared" si="176"/>
        <v>108.1446334055791</v>
      </c>
      <c r="BV228" s="174">
        <f t="shared" si="177"/>
        <v>0.0011310036372048787</v>
      </c>
      <c r="BW228" s="174">
        <f t="shared" si="178"/>
        <v>0.0022746906204633545</v>
      </c>
      <c r="BX228" s="55">
        <f t="shared" si="179"/>
        <v>49.72120722836995</v>
      </c>
    </row>
    <row r="229" spans="1:76" ht="12">
      <c r="A229" s="11"/>
      <c r="B229" s="26" t="s">
        <v>840</v>
      </c>
      <c r="C229" s="34">
        <v>13036</v>
      </c>
      <c r="D229" s="49" t="s">
        <v>725</v>
      </c>
      <c r="E229" s="112">
        <v>624</v>
      </c>
      <c r="F229" s="113">
        <v>469</v>
      </c>
      <c r="G229" s="113">
        <v>429</v>
      </c>
      <c r="H229" s="113">
        <v>311</v>
      </c>
      <c r="I229" s="113">
        <v>167</v>
      </c>
      <c r="J229" s="114">
        <v>62</v>
      </c>
      <c r="K229" s="113"/>
      <c r="L229" s="112">
        <v>2062</v>
      </c>
      <c r="M229" s="113">
        <v>1438</v>
      </c>
      <c r="N229" s="113">
        <v>969</v>
      </c>
      <c r="O229" s="113">
        <v>540</v>
      </c>
      <c r="P229" s="113">
        <v>229</v>
      </c>
      <c r="Q229" s="114">
        <v>62</v>
      </c>
      <c r="R229" s="114"/>
      <c r="S229" s="121">
        <v>0.18583273251622207</v>
      </c>
      <c r="T229" s="121">
        <v>0.12959625090122567</v>
      </c>
      <c r="U229" s="121">
        <v>0.08732876712328767</v>
      </c>
      <c r="V229" s="121">
        <v>0.04866618601297765</v>
      </c>
      <c r="W229" s="121">
        <v>0.02063806777217015</v>
      </c>
      <c r="X229" s="121">
        <v>0.0055875991348233595</v>
      </c>
      <c r="Y229" s="128"/>
      <c r="Z229" s="187">
        <v>11096</v>
      </c>
      <c r="AA229" s="187">
        <v>1</v>
      </c>
      <c r="AB229" s="58">
        <v>130</v>
      </c>
      <c r="AC229" s="53"/>
      <c r="AD229" s="53">
        <v>91</v>
      </c>
      <c r="AE229" s="55">
        <f t="shared" si="180"/>
        <v>91</v>
      </c>
      <c r="AF229" s="53"/>
      <c r="AG229" s="53"/>
      <c r="AH229" s="55"/>
      <c r="AI229" s="86">
        <f t="shared" si="181"/>
        <v>91</v>
      </c>
      <c r="AJ229" s="101">
        <f t="shared" si="182"/>
        <v>0</v>
      </c>
      <c r="AK229" s="102">
        <f t="shared" si="183"/>
        <v>1</v>
      </c>
      <c r="AL229" s="67">
        <f t="shared" si="184"/>
        <v>1</v>
      </c>
      <c r="AM229" s="101">
        <f t="shared" si="185"/>
        <v>0</v>
      </c>
      <c r="AN229" s="102">
        <f t="shared" si="186"/>
        <v>0</v>
      </c>
      <c r="AO229" s="67">
        <f t="shared" si="187"/>
        <v>0</v>
      </c>
      <c r="AP229" s="62">
        <f t="shared" si="188"/>
        <v>1</v>
      </c>
      <c r="AQ229" s="62">
        <f t="shared" si="155"/>
        <v>0.7</v>
      </c>
      <c r="AR229" s="67">
        <f t="shared" si="156"/>
        <v>0.13415892672858618</v>
      </c>
      <c r="AS229" s="67">
        <f t="shared" si="157"/>
        <v>0.09391124871001032</v>
      </c>
      <c r="AT229" s="62"/>
      <c r="AU229" s="54" t="s">
        <v>2175</v>
      </c>
      <c r="AV229" s="54" t="s">
        <v>2175</v>
      </c>
      <c r="AW229" s="55" t="s">
        <v>2175</v>
      </c>
      <c r="AX229" s="54" t="s">
        <v>1375</v>
      </c>
      <c r="AY229" s="54" t="s">
        <v>1375</v>
      </c>
      <c r="AZ229" s="54"/>
      <c r="BA229" s="55">
        <f t="shared" si="158"/>
        <v>-0.5279800000000137</v>
      </c>
      <c r="BB229" s="55">
        <f t="shared" si="159"/>
        <v>38.472019999999986</v>
      </c>
      <c r="BC229" s="55">
        <f t="shared" si="160"/>
        <v>129.47202</v>
      </c>
      <c r="BD229" s="67">
        <f t="shared" si="161"/>
        <v>0.13361405572755417</v>
      </c>
      <c r="BE229" s="62">
        <f t="shared" si="162"/>
        <v>0.23976299999999998</v>
      </c>
      <c r="BF229" s="62">
        <f t="shared" si="163"/>
        <v>0.56538</v>
      </c>
      <c r="BG229" s="67">
        <f t="shared" si="164"/>
        <v>0.01166835075702956</v>
      </c>
      <c r="BH229" s="54">
        <v>199857091</v>
      </c>
      <c r="BI229" s="54">
        <f t="shared" si="165"/>
        <v>18201.920856102002</v>
      </c>
      <c r="BJ229" s="174">
        <f t="shared" si="166"/>
        <v>0.0016367308612030471</v>
      </c>
      <c r="BK229" s="55">
        <v>10980</v>
      </c>
      <c r="BL229" s="174">
        <f t="shared" si="167"/>
        <v>0.0017038770340807995</v>
      </c>
      <c r="BM229" s="55">
        <f t="shared" si="168"/>
        <v>96.05921251741172</v>
      </c>
      <c r="BN229" s="174">
        <f t="shared" si="169"/>
        <v>0.0014231697232898164</v>
      </c>
      <c r="BO229" s="55">
        <f t="shared" si="170"/>
        <v>83.08412514604963</v>
      </c>
      <c r="BP229" s="174">
        <f t="shared" si="171"/>
        <v>0</v>
      </c>
      <c r="BQ229" s="55">
        <f t="shared" si="172"/>
        <v>0</v>
      </c>
      <c r="BR229" s="174">
        <f t="shared" si="173"/>
        <v>0</v>
      </c>
      <c r="BS229" s="55">
        <f t="shared" si="174"/>
        <v>0</v>
      </c>
      <c r="BT229" s="174">
        <f t="shared" si="175"/>
        <v>0.002543817963268387</v>
      </c>
      <c r="BU229" s="55">
        <f t="shared" si="176"/>
        <v>148.50715733355992</v>
      </c>
      <c r="BV229" s="174">
        <f t="shared" si="177"/>
        <v>0.0011695605793823178</v>
      </c>
      <c r="BW229" s="174">
        <f t="shared" si="178"/>
        <v>0.001712926170659069</v>
      </c>
      <c r="BX229" s="55">
        <f t="shared" si="179"/>
        <v>68.27851657683036</v>
      </c>
    </row>
    <row r="230" spans="1:76" ht="12">
      <c r="A230" s="11"/>
      <c r="B230" s="26" t="s">
        <v>844</v>
      </c>
      <c r="C230" s="34">
        <v>73066</v>
      </c>
      <c r="D230" s="49" t="s">
        <v>726</v>
      </c>
      <c r="E230" s="112">
        <v>1034</v>
      </c>
      <c r="F230" s="113">
        <v>711</v>
      </c>
      <c r="G230" s="113">
        <v>701</v>
      </c>
      <c r="H230" s="113">
        <v>533</v>
      </c>
      <c r="I230" s="113">
        <v>293</v>
      </c>
      <c r="J230" s="114">
        <v>98</v>
      </c>
      <c r="K230" s="113"/>
      <c r="L230" s="112">
        <v>3370</v>
      </c>
      <c r="M230" s="113">
        <v>2336</v>
      </c>
      <c r="N230" s="113">
        <v>1625</v>
      </c>
      <c r="O230" s="113">
        <v>924</v>
      </c>
      <c r="P230" s="113">
        <v>391</v>
      </c>
      <c r="Q230" s="114">
        <v>98</v>
      </c>
      <c r="R230" s="114"/>
      <c r="S230" s="121">
        <v>0.203355056722182</v>
      </c>
      <c r="T230" s="121">
        <v>0.1409606565290852</v>
      </c>
      <c r="U230" s="121">
        <v>0.09805696355298094</v>
      </c>
      <c r="V230" s="121">
        <v>0.055756698044895005</v>
      </c>
      <c r="W230" s="121">
        <v>0.023594013999517258</v>
      </c>
      <c r="X230" s="121">
        <v>0.005913589186579773</v>
      </c>
      <c r="Y230" s="128"/>
      <c r="Z230" s="187">
        <v>16572</v>
      </c>
      <c r="AA230" s="187">
        <v>1</v>
      </c>
      <c r="AB230" s="57">
        <v>230</v>
      </c>
      <c r="AC230" s="53"/>
      <c r="AD230" s="53">
        <v>81</v>
      </c>
      <c r="AE230" s="55">
        <f t="shared" si="180"/>
        <v>81</v>
      </c>
      <c r="AF230" s="53">
        <v>77</v>
      </c>
      <c r="AG230" s="53"/>
      <c r="AH230" s="55">
        <f>SUM(AF230:AG230)</f>
        <v>77</v>
      </c>
      <c r="AI230" s="86">
        <f t="shared" si="181"/>
        <v>158</v>
      </c>
      <c r="AJ230" s="101">
        <f t="shared" si="182"/>
        <v>0</v>
      </c>
      <c r="AK230" s="102">
        <f t="shared" si="183"/>
        <v>0.5126582278481012</v>
      </c>
      <c r="AL230" s="67">
        <f t="shared" si="184"/>
        <v>0.5126582278481012</v>
      </c>
      <c r="AM230" s="101">
        <f t="shared" si="185"/>
        <v>0.4873417721518987</v>
      </c>
      <c r="AN230" s="102">
        <f t="shared" si="186"/>
        <v>0</v>
      </c>
      <c r="AO230" s="67">
        <f t="shared" si="187"/>
        <v>0.4873417721518987</v>
      </c>
      <c r="AP230" s="62">
        <f t="shared" si="188"/>
        <v>1</v>
      </c>
      <c r="AQ230" s="62">
        <f t="shared" si="155"/>
        <v>0.6869565217391305</v>
      </c>
      <c r="AR230" s="67">
        <f t="shared" si="156"/>
        <v>0.14153846153846153</v>
      </c>
      <c r="AS230" s="67">
        <f t="shared" si="157"/>
        <v>0.09723076923076923</v>
      </c>
      <c r="AT230" s="62"/>
      <c r="AU230" s="54" t="s">
        <v>476</v>
      </c>
      <c r="AV230" s="54" t="s">
        <v>486</v>
      </c>
      <c r="AW230" s="55" t="s">
        <v>486</v>
      </c>
      <c r="AX230" s="54" t="s">
        <v>486</v>
      </c>
      <c r="AY230" s="54" t="s">
        <v>2165</v>
      </c>
      <c r="AZ230" s="54"/>
      <c r="BA230" s="55">
        <f t="shared" si="158"/>
        <v>-12.01460000000003</v>
      </c>
      <c r="BB230" s="55">
        <f t="shared" si="159"/>
        <v>59.98539999999997</v>
      </c>
      <c r="BC230" s="55">
        <f t="shared" si="160"/>
        <v>217.98539999999997</v>
      </c>
      <c r="BD230" s="67">
        <f t="shared" si="161"/>
        <v>0.13414486153846153</v>
      </c>
      <c r="BE230" s="62">
        <f t="shared" si="162"/>
        <v>0.23591493506493502</v>
      </c>
      <c r="BF230" s="62">
        <f t="shared" si="163"/>
        <v>0.5575074168797953</v>
      </c>
      <c r="BG230" s="67">
        <f t="shared" si="164"/>
        <v>0.013153837798696595</v>
      </c>
      <c r="BH230" s="54">
        <v>291346121</v>
      </c>
      <c r="BI230" s="54">
        <f t="shared" si="165"/>
        <v>17615.703549186772</v>
      </c>
      <c r="BJ230" s="174">
        <f t="shared" si="166"/>
        <v>0.0023859808283334676</v>
      </c>
      <c r="BK230" s="55">
        <v>16539</v>
      </c>
      <c r="BL230" s="174">
        <f t="shared" si="167"/>
        <v>0.00256652297510586</v>
      </c>
      <c r="BM230" s="55">
        <f t="shared" si="168"/>
        <v>92.9654965677856</v>
      </c>
      <c r="BN230" s="174">
        <f t="shared" si="169"/>
        <v>0.0023961178747286087</v>
      </c>
      <c r="BO230" s="55">
        <f t="shared" si="170"/>
        <v>93.66148897772436</v>
      </c>
      <c r="BP230" s="174">
        <f t="shared" si="171"/>
        <v>0.004463509361776129</v>
      </c>
      <c r="BQ230" s="55">
        <f t="shared" si="172"/>
        <v>174.47344193670565</v>
      </c>
      <c r="BR230" s="174">
        <f t="shared" si="173"/>
        <v>0</v>
      </c>
      <c r="BS230" s="55">
        <f t="shared" si="174"/>
        <v>0</v>
      </c>
      <c r="BT230" s="174">
        <f t="shared" si="175"/>
        <v>0.0022642775277443884</v>
      </c>
      <c r="BU230" s="55">
        <f t="shared" si="176"/>
        <v>88.50800160712473</v>
      </c>
      <c r="BV230" s="174">
        <f t="shared" si="177"/>
        <v>0.002030665621345123</v>
      </c>
      <c r="BW230" s="174">
        <f t="shared" si="178"/>
        <v>0.002558274378168898</v>
      </c>
      <c r="BX230" s="55">
        <f t="shared" si="179"/>
        <v>79.3763811526184</v>
      </c>
    </row>
    <row r="231" spans="1:76" ht="12">
      <c r="A231" s="11"/>
      <c r="B231" s="26" t="s">
        <v>840</v>
      </c>
      <c r="C231" s="34">
        <v>13037</v>
      </c>
      <c r="D231" s="49" t="s">
        <v>727</v>
      </c>
      <c r="E231" s="112">
        <v>630</v>
      </c>
      <c r="F231" s="113">
        <v>515</v>
      </c>
      <c r="G231" s="113">
        <v>390</v>
      </c>
      <c r="H231" s="113">
        <v>307</v>
      </c>
      <c r="I231" s="113">
        <v>164</v>
      </c>
      <c r="J231" s="114">
        <v>55</v>
      </c>
      <c r="K231" s="113"/>
      <c r="L231" s="112">
        <v>2061</v>
      </c>
      <c r="M231" s="113">
        <v>1431</v>
      </c>
      <c r="N231" s="113">
        <v>916</v>
      </c>
      <c r="O231" s="113">
        <v>526</v>
      </c>
      <c r="P231" s="113">
        <v>219</v>
      </c>
      <c r="Q231" s="114">
        <v>55</v>
      </c>
      <c r="R231" s="114"/>
      <c r="S231" s="121">
        <v>0.1743212382643999</v>
      </c>
      <c r="T231" s="121">
        <v>0.12103527023598072</v>
      </c>
      <c r="U231" s="121">
        <v>0.07747610589528885</v>
      </c>
      <c r="V231" s="121">
        <v>0.044489554258648395</v>
      </c>
      <c r="W231" s="121">
        <v>0.018523217457498097</v>
      </c>
      <c r="X231" s="121">
        <v>0.004651949589782627</v>
      </c>
      <c r="Y231" s="128"/>
      <c r="Z231" s="187">
        <v>11823</v>
      </c>
      <c r="AA231" s="187">
        <v>1</v>
      </c>
      <c r="AB231" s="58">
        <v>175</v>
      </c>
      <c r="AC231" s="53">
        <v>35</v>
      </c>
      <c r="AD231" s="53"/>
      <c r="AE231" s="55">
        <f t="shared" si="180"/>
        <v>35</v>
      </c>
      <c r="AF231" s="53">
        <v>120</v>
      </c>
      <c r="AG231" s="53"/>
      <c r="AH231" s="55">
        <f>SUM(AF231:AG231)</f>
        <v>120</v>
      </c>
      <c r="AI231" s="86">
        <f t="shared" si="181"/>
        <v>155</v>
      </c>
      <c r="AJ231" s="101">
        <f t="shared" si="182"/>
        <v>0.22580645161290322</v>
      </c>
      <c r="AK231" s="102">
        <f t="shared" si="183"/>
        <v>0</v>
      </c>
      <c r="AL231" s="67">
        <f t="shared" si="184"/>
        <v>0.22580645161290322</v>
      </c>
      <c r="AM231" s="101">
        <f t="shared" si="185"/>
        <v>0.7741935483870968</v>
      </c>
      <c r="AN231" s="102">
        <f t="shared" si="186"/>
        <v>0</v>
      </c>
      <c r="AO231" s="67">
        <f t="shared" si="187"/>
        <v>0.7741935483870968</v>
      </c>
      <c r="AP231" s="62">
        <f t="shared" si="188"/>
        <v>1</v>
      </c>
      <c r="AQ231" s="62">
        <f t="shared" si="155"/>
        <v>0.8857142857142857</v>
      </c>
      <c r="AR231" s="67">
        <f t="shared" si="156"/>
        <v>0.19104803493449782</v>
      </c>
      <c r="AS231" s="67">
        <f t="shared" si="157"/>
        <v>0.16921397379912664</v>
      </c>
      <c r="AT231" s="62"/>
      <c r="AU231" s="54" t="s">
        <v>2175</v>
      </c>
      <c r="AV231" s="54" t="s">
        <v>2175</v>
      </c>
      <c r="AW231" s="55" t="s">
        <v>372</v>
      </c>
      <c r="AX231" s="54" t="s">
        <v>372</v>
      </c>
      <c r="AY231" s="54" t="s">
        <v>372</v>
      </c>
      <c r="AZ231" s="54"/>
      <c r="BA231" s="55">
        <f t="shared" si="158"/>
        <v>-50.187129999999996</v>
      </c>
      <c r="BB231" s="55">
        <f t="shared" si="159"/>
        <v>-30.187129999999996</v>
      </c>
      <c r="BC231" s="55">
        <f t="shared" si="160"/>
        <v>124.81287</v>
      </c>
      <c r="BD231" s="67">
        <f t="shared" si="161"/>
        <v>0.13625859170305676</v>
      </c>
      <c r="BE231" s="62">
        <f t="shared" si="162"/>
        <v>0.23728682509505705</v>
      </c>
      <c r="BF231" s="62">
        <f t="shared" si="163"/>
        <v>0.5699217808219178</v>
      </c>
      <c r="BG231" s="67">
        <f t="shared" si="164"/>
        <v>0.010556785079928953</v>
      </c>
      <c r="BH231" s="54">
        <v>202825723</v>
      </c>
      <c r="BI231" s="54">
        <f t="shared" si="165"/>
        <v>17348.877170473013</v>
      </c>
      <c r="BJ231" s="174">
        <f t="shared" si="166"/>
        <v>0.0016610424910063395</v>
      </c>
      <c r="BK231" s="55">
        <v>11691</v>
      </c>
      <c r="BL231" s="174">
        <f t="shared" si="167"/>
        <v>0.00181421005514013</v>
      </c>
      <c r="BM231" s="55">
        <f t="shared" si="168"/>
        <v>91.55734124062278</v>
      </c>
      <c r="BN231" s="174">
        <f t="shared" si="169"/>
        <v>0.0013719558686186239</v>
      </c>
      <c r="BO231" s="55">
        <f t="shared" si="170"/>
        <v>75.16925664857648</v>
      </c>
      <c r="BP231" s="174">
        <f t="shared" si="171"/>
        <v>0.0069561184858848765</v>
      </c>
      <c r="BQ231" s="55">
        <f t="shared" si="172"/>
        <v>381.1246904536835</v>
      </c>
      <c r="BR231" s="174">
        <f t="shared" si="173"/>
        <v>0.0014122584029374974</v>
      </c>
      <c r="BS231" s="55">
        <f t="shared" si="174"/>
        <v>77.37742647028784</v>
      </c>
      <c r="BT231" s="174">
        <f t="shared" si="175"/>
        <v>0</v>
      </c>
      <c r="BU231" s="55">
        <f t="shared" si="176"/>
        <v>0</v>
      </c>
      <c r="BV231" s="174">
        <f t="shared" si="177"/>
        <v>0.001992108679167684</v>
      </c>
      <c r="BW231" s="174">
        <f t="shared" si="178"/>
        <v>0.001825155561977485</v>
      </c>
      <c r="BX231" s="55">
        <f t="shared" si="179"/>
        <v>109.14733629660105</v>
      </c>
    </row>
    <row r="232" spans="1:76" ht="12">
      <c r="A232" s="11"/>
      <c r="B232" s="26" t="s">
        <v>842</v>
      </c>
      <c r="C232" s="34">
        <v>36015</v>
      </c>
      <c r="D232" s="49" t="s">
        <v>728</v>
      </c>
      <c r="E232" s="112">
        <v>3156</v>
      </c>
      <c r="F232" s="113">
        <v>2633</v>
      </c>
      <c r="G232" s="113">
        <v>2543</v>
      </c>
      <c r="H232" s="113">
        <v>2016</v>
      </c>
      <c r="I232" s="113">
        <v>1147</v>
      </c>
      <c r="J232" s="114">
        <v>576</v>
      </c>
      <c r="K232" s="113"/>
      <c r="L232" s="112">
        <v>12071</v>
      </c>
      <c r="M232" s="113">
        <v>8915</v>
      </c>
      <c r="N232" s="113">
        <v>6282</v>
      </c>
      <c r="O232" s="113">
        <v>3739</v>
      </c>
      <c r="P232" s="113">
        <v>1723</v>
      </c>
      <c r="Q232" s="114">
        <v>576</v>
      </c>
      <c r="R232" s="114"/>
      <c r="S232" s="121">
        <v>0.1978884899752455</v>
      </c>
      <c r="T232" s="121">
        <v>0.1461499368842112</v>
      </c>
      <c r="U232" s="121">
        <v>0.10298529484089904</v>
      </c>
      <c r="V232" s="121">
        <v>0.06129608682109543</v>
      </c>
      <c r="W232" s="121">
        <v>0.028246364694503187</v>
      </c>
      <c r="X232" s="121">
        <v>0.009442777750454925</v>
      </c>
      <c r="Y232" s="128"/>
      <c r="Z232" s="187">
        <v>60999</v>
      </c>
      <c r="AA232" s="187">
        <v>3</v>
      </c>
      <c r="AB232" s="57">
        <v>952</v>
      </c>
      <c r="AC232" s="53">
        <v>444</v>
      </c>
      <c r="AD232" s="53">
        <v>186</v>
      </c>
      <c r="AE232" s="55">
        <f t="shared" si="180"/>
        <v>630</v>
      </c>
      <c r="AF232" s="53">
        <v>106</v>
      </c>
      <c r="AG232" s="53"/>
      <c r="AH232" s="55">
        <f>SUM(AF232:AG232)</f>
        <v>106</v>
      </c>
      <c r="AI232" s="86">
        <f t="shared" si="181"/>
        <v>736</v>
      </c>
      <c r="AJ232" s="101">
        <f t="shared" si="182"/>
        <v>0.6032608695652174</v>
      </c>
      <c r="AK232" s="102">
        <f t="shared" si="183"/>
        <v>0.25271739130434784</v>
      </c>
      <c r="AL232" s="67">
        <f t="shared" si="184"/>
        <v>0.8559782608695652</v>
      </c>
      <c r="AM232" s="101">
        <f t="shared" si="185"/>
        <v>0.14402173913043478</v>
      </c>
      <c r="AN232" s="102">
        <f t="shared" si="186"/>
        <v>0</v>
      </c>
      <c r="AO232" s="67">
        <f t="shared" si="187"/>
        <v>0.14402173913043478</v>
      </c>
      <c r="AP232" s="62">
        <f t="shared" si="188"/>
        <v>1</v>
      </c>
      <c r="AQ232" s="62">
        <f t="shared" si="155"/>
        <v>0.773109243697479</v>
      </c>
      <c r="AR232" s="67">
        <f t="shared" si="156"/>
        <v>0.15154409423750398</v>
      </c>
      <c r="AS232" s="67">
        <f t="shared" si="157"/>
        <v>0.11716014008277618</v>
      </c>
      <c r="AT232" s="62"/>
      <c r="AU232" s="54" t="s">
        <v>446</v>
      </c>
      <c r="AV232" s="54" t="s">
        <v>446</v>
      </c>
      <c r="AW232" s="55" t="s">
        <v>446</v>
      </c>
      <c r="AX232" s="54" t="s">
        <v>446</v>
      </c>
      <c r="AY232" s="54" t="s">
        <v>2323</v>
      </c>
      <c r="AZ232" s="54"/>
      <c r="BA232" s="55">
        <f t="shared" si="158"/>
        <v>-62.40598000000023</v>
      </c>
      <c r="BB232" s="55">
        <f t="shared" si="159"/>
        <v>153.59401999999977</v>
      </c>
      <c r="BC232" s="55">
        <f t="shared" si="160"/>
        <v>889.5940199999998</v>
      </c>
      <c r="BD232" s="67">
        <f t="shared" si="161"/>
        <v>0.14160999999999996</v>
      </c>
      <c r="BE232" s="62">
        <f t="shared" si="162"/>
        <v>0.23792297940625828</v>
      </c>
      <c r="BF232" s="62">
        <f t="shared" si="163"/>
        <v>0.5163052930934415</v>
      </c>
      <c r="BG232" s="67">
        <f t="shared" si="164"/>
        <v>0.014583747602419709</v>
      </c>
      <c r="BH232" s="54">
        <v>1102696969</v>
      </c>
      <c r="BI232" s="54">
        <f t="shared" si="165"/>
        <v>18260.804971350975</v>
      </c>
      <c r="BJ232" s="174">
        <f t="shared" si="166"/>
        <v>0.009030543528312236</v>
      </c>
      <c r="BK232" s="55">
        <v>60386</v>
      </c>
      <c r="BL232" s="174">
        <f t="shared" si="167"/>
        <v>0.009370702967213403</v>
      </c>
      <c r="BM232" s="55">
        <f t="shared" si="168"/>
        <v>96.36996882633746</v>
      </c>
      <c r="BN232" s="174">
        <f t="shared" si="169"/>
        <v>0.009778508710095626</v>
      </c>
      <c r="BO232" s="55">
        <f t="shared" si="170"/>
        <v>103.84311683190263</v>
      </c>
      <c r="BP232" s="174">
        <f t="shared" si="171"/>
        <v>0.006144571329198307</v>
      </c>
      <c r="BQ232" s="55">
        <f t="shared" si="172"/>
        <v>65.25242829319515</v>
      </c>
      <c r="BR232" s="174">
        <f t="shared" si="173"/>
        <v>0.017915506597264253</v>
      </c>
      <c r="BS232" s="55">
        <f t="shared" si="174"/>
        <v>190.25416858929617</v>
      </c>
      <c r="BT232" s="174">
        <f t="shared" si="175"/>
        <v>0.005199452100746373</v>
      </c>
      <c r="BU232" s="55">
        <f t="shared" si="176"/>
        <v>55.21571110349884</v>
      </c>
      <c r="BV232" s="174">
        <f t="shared" si="177"/>
        <v>0.009459303147531713</v>
      </c>
      <c r="BW232" s="174">
        <f t="shared" si="178"/>
        <v>0.009416617112836386</v>
      </c>
      <c r="BX232" s="55">
        <f t="shared" si="179"/>
        <v>100.45330540876658</v>
      </c>
    </row>
    <row r="233" spans="1:76" ht="12">
      <c r="A233" s="11"/>
      <c r="B233" s="26" t="s">
        <v>843</v>
      </c>
      <c r="C233" s="34">
        <v>45041</v>
      </c>
      <c r="D233" s="49" t="s">
        <v>729</v>
      </c>
      <c r="E233" s="112">
        <v>1295</v>
      </c>
      <c r="F233" s="113">
        <v>991</v>
      </c>
      <c r="G233" s="113">
        <v>916</v>
      </c>
      <c r="H233" s="113">
        <v>782</v>
      </c>
      <c r="I233" s="113">
        <v>500</v>
      </c>
      <c r="J233" s="114">
        <v>230</v>
      </c>
      <c r="K233" s="113"/>
      <c r="L233" s="112">
        <v>4714</v>
      </c>
      <c r="M233" s="113">
        <v>3419</v>
      </c>
      <c r="N233" s="113">
        <v>2428</v>
      </c>
      <c r="O233" s="113">
        <v>1512</v>
      </c>
      <c r="P233" s="113">
        <v>730</v>
      </c>
      <c r="Q233" s="114">
        <v>230</v>
      </c>
      <c r="R233" s="114"/>
      <c r="S233" s="121">
        <v>0.18183220829315333</v>
      </c>
      <c r="T233" s="121">
        <v>0.13188042430086788</v>
      </c>
      <c r="U233" s="121">
        <v>0.09365477338476375</v>
      </c>
      <c r="V233" s="121">
        <v>0.05832208293153327</v>
      </c>
      <c r="W233" s="121">
        <v>0.02815814850530376</v>
      </c>
      <c r="X233" s="121">
        <v>0.008871745419479268</v>
      </c>
      <c r="Y233" s="128"/>
      <c r="Z233" s="187">
        <v>25925</v>
      </c>
      <c r="AA233" s="187">
        <v>2</v>
      </c>
      <c r="AB233" s="57">
        <v>363</v>
      </c>
      <c r="AC233" s="53">
        <v>152</v>
      </c>
      <c r="AD233" s="53">
        <v>47</v>
      </c>
      <c r="AE233" s="55">
        <f t="shared" si="180"/>
        <v>199</v>
      </c>
      <c r="AF233" s="53"/>
      <c r="AG233" s="53"/>
      <c r="AH233" s="55"/>
      <c r="AI233" s="86">
        <f t="shared" si="181"/>
        <v>199</v>
      </c>
      <c r="AJ233" s="101">
        <f t="shared" si="182"/>
        <v>0.7638190954773869</v>
      </c>
      <c r="AK233" s="102">
        <f t="shared" si="183"/>
        <v>0.23618090452261306</v>
      </c>
      <c r="AL233" s="67">
        <f t="shared" si="184"/>
        <v>1</v>
      </c>
      <c r="AM233" s="101">
        <f t="shared" si="185"/>
        <v>0</v>
      </c>
      <c r="AN233" s="102">
        <f t="shared" si="186"/>
        <v>0</v>
      </c>
      <c r="AO233" s="67">
        <f t="shared" si="187"/>
        <v>0</v>
      </c>
      <c r="AP233" s="62">
        <f t="shared" si="188"/>
        <v>1</v>
      </c>
      <c r="AQ233" s="62">
        <f t="shared" si="155"/>
        <v>0.5482093663911846</v>
      </c>
      <c r="AR233" s="67">
        <f t="shared" si="156"/>
        <v>0.14950576606260296</v>
      </c>
      <c r="AS233" s="67">
        <f t="shared" si="157"/>
        <v>0.08196046128500824</v>
      </c>
      <c r="AT233" s="62"/>
      <c r="AU233" s="54" t="s">
        <v>464</v>
      </c>
      <c r="AV233" s="54" t="s">
        <v>466</v>
      </c>
      <c r="AW233" s="55" t="s">
        <v>467</v>
      </c>
      <c r="AX233" s="54" t="s">
        <v>467</v>
      </c>
      <c r="AY233" s="54" t="s">
        <v>174</v>
      </c>
      <c r="AZ233" s="54"/>
      <c r="BA233" s="55">
        <f t="shared" si="158"/>
        <v>-4.988819999999976</v>
      </c>
      <c r="BB233" s="55">
        <f t="shared" si="159"/>
        <v>159.01118000000002</v>
      </c>
      <c r="BC233" s="55">
        <f t="shared" si="160"/>
        <v>358.01118</v>
      </c>
      <c r="BD233" s="67">
        <f t="shared" si="161"/>
        <v>0.14745106260296542</v>
      </c>
      <c r="BE233" s="62">
        <f t="shared" si="162"/>
        <v>0.23677988095238098</v>
      </c>
      <c r="BF233" s="62">
        <f t="shared" si="163"/>
        <v>0.4904262739726028</v>
      </c>
      <c r="BG233" s="67">
        <f t="shared" si="164"/>
        <v>0.013809495853423337</v>
      </c>
      <c r="BH233" s="54">
        <v>388768642</v>
      </c>
      <c r="BI233" s="54">
        <f t="shared" si="165"/>
        <v>15078.48745297289</v>
      </c>
      <c r="BJ233" s="174">
        <f t="shared" si="166"/>
        <v>0.0031838231560640455</v>
      </c>
      <c r="BK233" s="55">
        <v>25783</v>
      </c>
      <c r="BL233" s="174">
        <f t="shared" si="167"/>
        <v>0.004001007428934905</v>
      </c>
      <c r="BM233" s="55">
        <f t="shared" si="168"/>
        <v>79.57553722692289</v>
      </c>
      <c r="BN233" s="174">
        <f t="shared" si="169"/>
        <v>0.003935295610397217</v>
      </c>
      <c r="BO233" s="55">
        <f t="shared" si="170"/>
        <v>98.33008156687958</v>
      </c>
      <c r="BP233" s="174">
        <f t="shared" si="171"/>
        <v>0</v>
      </c>
      <c r="BQ233" s="55">
        <f t="shared" si="172"/>
        <v>0</v>
      </c>
      <c r="BR233" s="174">
        <f t="shared" si="173"/>
        <v>0.006133236492757132</v>
      </c>
      <c r="BS233" s="55">
        <f t="shared" si="174"/>
        <v>153.24938818024347</v>
      </c>
      <c r="BT233" s="174">
        <f t="shared" si="175"/>
        <v>0.0013138400469627932</v>
      </c>
      <c r="BU233" s="55">
        <f t="shared" si="176"/>
        <v>32.82853736384096</v>
      </c>
      <c r="BV233" s="174">
        <f t="shared" si="177"/>
        <v>0.0025576104977701234</v>
      </c>
      <c r="BW233" s="174">
        <f t="shared" si="178"/>
        <v>0.004002127881609262</v>
      </c>
      <c r="BX233" s="55">
        <f t="shared" si="179"/>
        <v>63.90626620211107</v>
      </c>
    </row>
    <row r="234" spans="1:76" ht="12">
      <c r="A234" s="11"/>
      <c r="B234" s="26" t="s">
        <v>841</v>
      </c>
      <c r="C234" s="34">
        <v>23097</v>
      </c>
      <c r="D234" s="49" t="s">
        <v>730</v>
      </c>
      <c r="E234" s="112">
        <v>614</v>
      </c>
      <c r="F234" s="113">
        <v>490</v>
      </c>
      <c r="G234" s="113">
        <v>404</v>
      </c>
      <c r="H234" s="113">
        <v>313</v>
      </c>
      <c r="I234" s="113">
        <v>189</v>
      </c>
      <c r="J234" s="114">
        <v>83</v>
      </c>
      <c r="K234" s="113"/>
      <c r="L234" s="112">
        <v>2093</v>
      </c>
      <c r="M234" s="113">
        <v>1479</v>
      </c>
      <c r="N234" s="113">
        <v>989</v>
      </c>
      <c r="O234" s="113">
        <v>585</v>
      </c>
      <c r="P234" s="113">
        <v>272</v>
      </c>
      <c r="Q234" s="114">
        <v>83</v>
      </c>
      <c r="R234" s="114"/>
      <c r="S234" s="121">
        <v>0.182095006090134</v>
      </c>
      <c r="T234" s="121">
        <v>0.1286758308682791</v>
      </c>
      <c r="U234" s="121">
        <v>0.08604489298764573</v>
      </c>
      <c r="V234" s="121">
        <v>0.050896119714633724</v>
      </c>
      <c r="W234" s="121">
        <v>0.02366452061945363</v>
      </c>
      <c r="X234" s="121">
        <v>0.007221158865495041</v>
      </c>
      <c r="Y234" s="128"/>
      <c r="Z234" s="187">
        <v>11494</v>
      </c>
      <c r="AA234" s="187">
        <v>1</v>
      </c>
      <c r="AB234" s="57">
        <v>166</v>
      </c>
      <c r="AC234" s="53"/>
      <c r="AD234" s="53">
        <v>109</v>
      </c>
      <c r="AE234" s="55">
        <f t="shared" si="180"/>
        <v>109</v>
      </c>
      <c r="AF234" s="53"/>
      <c r="AG234" s="53"/>
      <c r="AH234" s="55"/>
      <c r="AI234" s="86">
        <f t="shared" si="181"/>
        <v>109</v>
      </c>
      <c r="AJ234" s="101">
        <f t="shared" si="182"/>
        <v>0</v>
      </c>
      <c r="AK234" s="102">
        <f t="shared" si="183"/>
        <v>1</v>
      </c>
      <c r="AL234" s="67">
        <f t="shared" si="184"/>
        <v>1</v>
      </c>
      <c r="AM234" s="101">
        <f t="shared" si="185"/>
        <v>0</v>
      </c>
      <c r="AN234" s="102">
        <f t="shared" si="186"/>
        <v>0</v>
      </c>
      <c r="AO234" s="67">
        <f t="shared" si="187"/>
        <v>0</v>
      </c>
      <c r="AP234" s="62">
        <f t="shared" si="188"/>
        <v>1</v>
      </c>
      <c r="AQ234" s="62">
        <f t="shared" si="155"/>
        <v>0.6566265060240963</v>
      </c>
      <c r="AR234" s="67">
        <f t="shared" si="156"/>
        <v>0.1678463094034378</v>
      </c>
      <c r="AS234" s="67">
        <f t="shared" si="157"/>
        <v>0.1102123356926188</v>
      </c>
      <c r="AT234" s="62"/>
      <c r="AU234" s="54" t="s">
        <v>493</v>
      </c>
      <c r="AV234" s="54" t="s">
        <v>402</v>
      </c>
      <c r="AW234" s="55" t="s">
        <v>402</v>
      </c>
      <c r="AX234" s="54" t="s">
        <v>409</v>
      </c>
      <c r="AY234" s="54" t="s">
        <v>283</v>
      </c>
      <c r="AZ234" s="54"/>
      <c r="BA234" s="55">
        <f t="shared" si="158"/>
        <v>-24.874870000000016</v>
      </c>
      <c r="BB234" s="55">
        <f t="shared" si="159"/>
        <v>32.125129999999984</v>
      </c>
      <c r="BC234" s="55">
        <f t="shared" si="160"/>
        <v>141.12512999999998</v>
      </c>
      <c r="BD234" s="67">
        <f t="shared" si="161"/>
        <v>0.14269477249747217</v>
      </c>
      <c r="BE234" s="62">
        <f t="shared" si="162"/>
        <v>0.24123953846153842</v>
      </c>
      <c r="BF234" s="62">
        <f t="shared" si="163"/>
        <v>0.5188423897058823</v>
      </c>
      <c r="BG234" s="67">
        <f t="shared" si="164"/>
        <v>0.012278156429441446</v>
      </c>
      <c r="BH234" s="54">
        <v>235297769</v>
      </c>
      <c r="BI234" s="54">
        <f t="shared" si="165"/>
        <v>20700.076449370987</v>
      </c>
      <c r="BJ234" s="174">
        <f t="shared" si="166"/>
        <v>0.0019269725090441032</v>
      </c>
      <c r="BK234" s="55">
        <v>11367</v>
      </c>
      <c r="BL234" s="174">
        <f t="shared" si="167"/>
        <v>0.001763931716429549</v>
      </c>
      <c r="BM234" s="55">
        <f t="shared" si="168"/>
        <v>109.24303311154087</v>
      </c>
      <c r="BN234" s="174">
        <f t="shared" si="169"/>
        <v>0.0015512619036247319</v>
      </c>
      <c r="BO234" s="55">
        <f t="shared" si="170"/>
        <v>87.42622728682706</v>
      </c>
      <c r="BP234" s="174">
        <f t="shared" si="171"/>
        <v>0</v>
      </c>
      <c r="BQ234" s="55">
        <f t="shared" si="172"/>
        <v>0</v>
      </c>
      <c r="BR234" s="174">
        <f t="shared" si="173"/>
        <v>0</v>
      </c>
      <c r="BS234" s="55">
        <f t="shared" si="174"/>
        <v>0</v>
      </c>
      <c r="BT234" s="174">
        <f t="shared" si="175"/>
        <v>0.003046990747211584</v>
      </c>
      <c r="BU234" s="55">
        <f t="shared" si="176"/>
        <v>171.72271489690436</v>
      </c>
      <c r="BV234" s="174">
        <f t="shared" si="177"/>
        <v>0.001400902232446952</v>
      </c>
      <c r="BW234" s="174">
        <f t="shared" si="178"/>
        <v>0.0017743667452735526</v>
      </c>
      <c r="BX234" s="55">
        <f t="shared" si="179"/>
        <v>78.95223668830515</v>
      </c>
    </row>
    <row r="235" spans="1:76" ht="12">
      <c r="A235" s="11"/>
      <c r="B235" s="26" t="s">
        <v>841</v>
      </c>
      <c r="C235" s="34">
        <v>24094</v>
      </c>
      <c r="D235" s="49" t="s">
        <v>731</v>
      </c>
      <c r="E235" s="112">
        <v>865</v>
      </c>
      <c r="F235" s="113">
        <v>644</v>
      </c>
      <c r="G235" s="113">
        <v>537</v>
      </c>
      <c r="H235" s="113">
        <v>488</v>
      </c>
      <c r="I235" s="113">
        <v>304</v>
      </c>
      <c r="J235" s="114">
        <v>162</v>
      </c>
      <c r="K235" s="113"/>
      <c r="L235" s="112">
        <v>3000</v>
      </c>
      <c r="M235" s="113">
        <v>2135</v>
      </c>
      <c r="N235" s="113">
        <v>1491</v>
      </c>
      <c r="O235" s="113">
        <v>954</v>
      </c>
      <c r="P235" s="113">
        <v>466</v>
      </c>
      <c r="Q235" s="114">
        <v>162</v>
      </c>
      <c r="R235" s="114"/>
      <c r="S235" s="121">
        <v>0.18249285236328244</v>
      </c>
      <c r="T235" s="121">
        <v>0.12987407993186934</v>
      </c>
      <c r="U235" s="121">
        <v>0.09069894762455137</v>
      </c>
      <c r="V235" s="121">
        <v>0.05803272705152381</v>
      </c>
      <c r="W235" s="121">
        <v>0.028347223067096538</v>
      </c>
      <c r="X235" s="121">
        <v>0.009854614027617252</v>
      </c>
      <c r="Y235" s="128"/>
      <c r="Z235" s="187">
        <v>16439</v>
      </c>
      <c r="AA235" s="187">
        <v>1</v>
      </c>
      <c r="AB235" s="57">
        <v>232</v>
      </c>
      <c r="AC235" s="53"/>
      <c r="AD235" s="53"/>
      <c r="AE235" s="55">
        <f t="shared" si="180"/>
        <v>0</v>
      </c>
      <c r="AF235" s="53">
        <v>219</v>
      </c>
      <c r="AG235" s="53"/>
      <c r="AH235" s="55">
        <f>SUM(AF235:AG235)</f>
        <v>219</v>
      </c>
      <c r="AI235" s="86">
        <f t="shared" si="181"/>
        <v>219</v>
      </c>
      <c r="AJ235" s="101">
        <f t="shared" si="182"/>
        <v>0</v>
      </c>
      <c r="AK235" s="102">
        <f t="shared" si="183"/>
        <v>0</v>
      </c>
      <c r="AL235" s="67">
        <f t="shared" si="184"/>
        <v>0</v>
      </c>
      <c r="AM235" s="101">
        <f t="shared" si="185"/>
        <v>1</v>
      </c>
      <c r="AN235" s="102">
        <f t="shared" si="186"/>
        <v>0</v>
      </c>
      <c r="AO235" s="67">
        <f t="shared" si="187"/>
        <v>1</v>
      </c>
      <c r="AP235" s="62">
        <f t="shared" si="188"/>
        <v>1</v>
      </c>
      <c r="AQ235" s="62">
        <f t="shared" si="155"/>
        <v>0.9439655172413793</v>
      </c>
      <c r="AR235" s="67">
        <f t="shared" si="156"/>
        <v>0.15560026827632462</v>
      </c>
      <c r="AS235" s="67">
        <f t="shared" si="157"/>
        <v>0.14688128772635814</v>
      </c>
      <c r="AT235" s="62"/>
      <c r="AU235" s="54" t="s">
        <v>417</v>
      </c>
      <c r="AV235" s="54" t="s">
        <v>417</v>
      </c>
      <c r="AW235" s="55" t="s">
        <v>417</v>
      </c>
      <c r="AX235" s="54" t="s">
        <v>418</v>
      </c>
      <c r="AY235" s="54" t="s">
        <v>181</v>
      </c>
      <c r="AZ235" s="54"/>
      <c r="BA235" s="55">
        <f t="shared" si="158"/>
        <v>-4.916169999999994</v>
      </c>
      <c r="BB235" s="55">
        <f t="shared" si="159"/>
        <v>8.083830000000006</v>
      </c>
      <c r="BC235" s="55">
        <f t="shared" si="160"/>
        <v>227.08383</v>
      </c>
      <c r="BD235" s="67">
        <f t="shared" si="161"/>
        <v>0.15230303822937627</v>
      </c>
      <c r="BE235" s="62">
        <f t="shared" si="162"/>
        <v>0.23803336477987422</v>
      </c>
      <c r="BF235" s="62">
        <f t="shared" si="163"/>
        <v>0.48730435622317597</v>
      </c>
      <c r="BG235" s="67">
        <f t="shared" si="164"/>
        <v>0.013813725287426243</v>
      </c>
      <c r="BH235" s="54">
        <v>362416775</v>
      </c>
      <c r="BI235" s="54">
        <f t="shared" si="165"/>
        <v>22102.627004939928</v>
      </c>
      <c r="BJ235" s="174">
        <f t="shared" si="166"/>
        <v>0.0029680143811368744</v>
      </c>
      <c r="BK235" s="55">
        <v>16397</v>
      </c>
      <c r="BL235" s="174">
        <f t="shared" si="167"/>
        <v>0.0025444874069055438</v>
      </c>
      <c r="BM235" s="55">
        <f t="shared" si="168"/>
        <v>116.64488388041971</v>
      </c>
      <c r="BN235" s="174">
        <f t="shared" si="169"/>
        <v>0.0024961287504797697</v>
      </c>
      <c r="BO235" s="55">
        <f t="shared" si="170"/>
        <v>98.36019711888105</v>
      </c>
      <c r="BP235" s="174">
        <f t="shared" si="171"/>
        <v>0.012694916236739899</v>
      </c>
      <c r="BQ235" s="55">
        <f t="shared" si="172"/>
        <v>500.2444137600746</v>
      </c>
      <c r="BR235" s="174">
        <f t="shared" si="173"/>
        <v>0</v>
      </c>
      <c r="BS235" s="55">
        <f t="shared" si="174"/>
        <v>0</v>
      </c>
      <c r="BT235" s="174">
        <f t="shared" si="175"/>
        <v>0</v>
      </c>
      <c r="BU235" s="55">
        <f t="shared" si="176"/>
        <v>0</v>
      </c>
      <c r="BV235" s="174">
        <f t="shared" si="177"/>
        <v>0.0028146567789530505</v>
      </c>
      <c r="BW235" s="174">
        <f t="shared" si="178"/>
        <v>0.0025377427288630528</v>
      </c>
      <c r="BX235" s="55">
        <f t="shared" si="179"/>
        <v>110.911825179933</v>
      </c>
    </row>
    <row r="236" spans="1:76" ht="12">
      <c r="A236" s="11"/>
      <c r="B236" s="26" t="s">
        <v>842</v>
      </c>
      <c r="C236" s="34">
        <v>37012</v>
      </c>
      <c r="D236" s="49" t="s">
        <v>732</v>
      </c>
      <c r="E236" s="112">
        <v>250</v>
      </c>
      <c r="F236" s="113">
        <v>197</v>
      </c>
      <c r="G236" s="113">
        <v>215</v>
      </c>
      <c r="H236" s="113">
        <v>187</v>
      </c>
      <c r="I236" s="113">
        <v>150</v>
      </c>
      <c r="J236" s="114">
        <v>59</v>
      </c>
      <c r="K236" s="113"/>
      <c r="L236" s="112">
        <v>1058</v>
      </c>
      <c r="M236" s="113">
        <v>808</v>
      </c>
      <c r="N236" s="113">
        <v>611</v>
      </c>
      <c r="O236" s="113">
        <v>396</v>
      </c>
      <c r="P236" s="113">
        <v>209</v>
      </c>
      <c r="Q236" s="114">
        <v>59</v>
      </c>
      <c r="R236" s="114"/>
      <c r="S236" s="121">
        <v>0.19727764311019952</v>
      </c>
      <c r="T236" s="121">
        <v>0.150661942942383</v>
      </c>
      <c r="U236" s="121">
        <v>0.11392877121014358</v>
      </c>
      <c r="V236" s="121">
        <v>0.07383926906582138</v>
      </c>
      <c r="W236" s="121">
        <v>0.03897072534029461</v>
      </c>
      <c r="X236" s="121">
        <v>0.011001305239604698</v>
      </c>
      <c r="Y236" s="128"/>
      <c r="Z236" s="187">
        <v>5363</v>
      </c>
      <c r="AA236" s="187">
        <v>1</v>
      </c>
      <c r="AB236" s="57">
        <v>92</v>
      </c>
      <c r="AC236" s="53"/>
      <c r="AD236" s="53">
        <v>75</v>
      </c>
      <c r="AE236" s="55">
        <f t="shared" si="180"/>
        <v>75</v>
      </c>
      <c r="AF236" s="53"/>
      <c r="AG236" s="53"/>
      <c r="AH236" s="55"/>
      <c r="AI236" s="86">
        <f t="shared" si="181"/>
        <v>75</v>
      </c>
      <c r="AJ236" s="101">
        <f t="shared" si="182"/>
        <v>0</v>
      </c>
      <c r="AK236" s="102">
        <f t="shared" si="183"/>
        <v>1</v>
      </c>
      <c r="AL236" s="67">
        <f t="shared" si="184"/>
        <v>1</v>
      </c>
      <c r="AM236" s="101">
        <f t="shared" si="185"/>
        <v>0</v>
      </c>
      <c r="AN236" s="102">
        <f t="shared" si="186"/>
        <v>0</v>
      </c>
      <c r="AO236" s="67">
        <f t="shared" si="187"/>
        <v>0</v>
      </c>
      <c r="AP236" s="62">
        <f t="shared" si="188"/>
        <v>1</v>
      </c>
      <c r="AQ236" s="62">
        <f t="shared" si="155"/>
        <v>0.8152173913043478</v>
      </c>
      <c r="AR236" s="67">
        <f t="shared" si="156"/>
        <v>0.15057283142389524</v>
      </c>
      <c r="AS236" s="67">
        <f t="shared" si="157"/>
        <v>0.12274959083469722</v>
      </c>
      <c r="AT236" s="62"/>
      <c r="AU236" s="54" t="s">
        <v>446</v>
      </c>
      <c r="AV236" s="54" t="s">
        <v>446</v>
      </c>
      <c r="AW236" s="55" t="s">
        <v>447</v>
      </c>
      <c r="AX236" s="54" t="s">
        <v>447</v>
      </c>
      <c r="AY236" s="54" t="s">
        <v>1129</v>
      </c>
      <c r="AZ236" s="54"/>
      <c r="BA236" s="55">
        <f t="shared" si="158"/>
        <v>1.0678299999999865</v>
      </c>
      <c r="BB236" s="55">
        <f t="shared" si="159"/>
        <v>18.067829999999987</v>
      </c>
      <c r="BC236" s="55">
        <f t="shared" si="160"/>
        <v>93.06782999999999</v>
      </c>
      <c r="BD236" s="67">
        <f t="shared" si="161"/>
        <v>0.15232050736497543</v>
      </c>
      <c r="BE236" s="62">
        <f t="shared" si="162"/>
        <v>0.2350197727272727</v>
      </c>
      <c r="BF236" s="62">
        <f t="shared" si="163"/>
        <v>0.4453006220095693</v>
      </c>
      <c r="BG236" s="67">
        <f t="shared" si="164"/>
        <v>0.017353688234197275</v>
      </c>
      <c r="BH236" s="54">
        <v>94859274</v>
      </c>
      <c r="BI236" s="54">
        <f t="shared" si="165"/>
        <v>18023.802774083222</v>
      </c>
      <c r="BJ236" s="174">
        <f t="shared" si="166"/>
        <v>0.0007768506008481622</v>
      </c>
      <c r="BK236" s="55">
        <v>5263</v>
      </c>
      <c r="BL236" s="174">
        <f t="shared" si="167"/>
        <v>0.0008167126439314434</v>
      </c>
      <c r="BM236" s="55">
        <f t="shared" si="168"/>
        <v>95.1192082821939</v>
      </c>
      <c r="BN236" s="174">
        <f t="shared" si="169"/>
        <v>0.0010230111329713066</v>
      </c>
      <c r="BO236" s="55">
        <f t="shared" si="170"/>
        <v>123.56639211646583</v>
      </c>
      <c r="BP236" s="174">
        <f t="shared" si="171"/>
        <v>0</v>
      </c>
      <c r="BQ236" s="55">
        <f t="shared" si="172"/>
        <v>0</v>
      </c>
      <c r="BR236" s="174">
        <f t="shared" si="173"/>
        <v>0</v>
      </c>
      <c r="BS236" s="55">
        <f t="shared" si="174"/>
        <v>0</v>
      </c>
      <c r="BT236" s="174">
        <f t="shared" si="175"/>
        <v>0.0020965532664299893</v>
      </c>
      <c r="BU236" s="55">
        <f t="shared" si="176"/>
        <v>253.23626954117566</v>
      </c>
      <c r="BV236" s="174">
        <f t="shared" si="177"/>
        <v>0.0009639235544359762</v>
      </c>
      <c r="BW236" s="174">
        <f t="shared" si="178"/>
        <v>0.0008279040242650133</v>
      </c>
      <c r="BX236" s="55">
        <f t="shared" si="179"/>
        <v>116.4293838638744</v>
      </c>
    </row>
    <row r="237" spans="1:76" ht="12">
      <c r="A237" s="11"/>
      <c r="B237" s="26" t="s">
        <v>840</v>
      </c>
      <c r="C237" s="34">
        <v>11037</v>
      </c>
      <c r="D237" s="49" t="s">
        <v>733</v>
      </c>
      <c r="E237" s="112">
        <v>852</v>
      </c>
      <c r="F237" s="113">
        <v>652</v>
      </c>
      <c r="G237" s="113">
        <v>573</v>
      </c>
      <c r="H237" s="113">
        <v>473</v>
      </c>
      <c r="I237" s="113">
        <v>315</v>
      </c>
      <c r="J237" s="114">
        <v>145</v>
      </c>
      <c r="K237" s="113"/>
      <c r="L237" s="112">
        <v>3010</v>
      </c>
      <c r="M237" s="113">
        <v>2158</v>
      </c>
      <c r="N237" s="113">
        <v>1506</v>
      </c>
      <c r="O237" s="113">
        <v>933</v>
      </c>
      <c r="P237" s="113">
        <v>460</v>
      </c>
      <c r="Q237" s="114">
        <v>145</v>
      </c>
      <c r="R237" s="114"/>
      <c r="S237" s="121">
        <v>0.19881109643328929</v>
      </c>
      <c r="T237" s="121">
        <v>0.14253632760898283</v>
      </c>
      <c r="U237" s="121">
        <v>0.09947159841479525</v>
      </c>
      <c r="V237" s="121">
        <v>0.061624834874504625</v>
      </c>
      <c r="W237" s="121">
        <v>0.03038309114927345</v>
      </c>
      <c r="X237" s="121">
        <v>0.009577278731836196</v>
      </c>
      <c r="Y237" s="128"/>
      <c r="Z237" s="187">
        <v>15140</v>
      </c>
      <c r="AA237" s="187">
        <v>1</v>
      </c>
      <c r="AB237" s="58">
        <v>252</v>
      </c>
      <c r="AC237" s="53"/>
      <c r="AD237" s="53">
        <v>176</v>
      </c>
      <c r="AE237" s="55">
        <f t="shared" si="180"/>
        <v>176</v>
      </c>
      <c r="AF237" s="53"/>
      <c r="AG237" s="53">
        <v>90</v>
      </c>
      <c r="AH237" s="55">
        <f>SUM(AF237:AG237)</f>
        <v>90</v>
      </c>
      <c r="AI237" s="86">
        <f t="shared" si="181"/>
        <v>266</v>
      </c>
      <c r="AJ237" s="101">
        <f t="shared" si="182"/>
        <v>0</v>
      </c>
      <c r="AK237" s="102">
        <f t="shared" si="183"/>
        <v>0.6616541353383458</v>
      </c>
      <c r="AL237" s="67">
        <f t="shared" si="184"/>
        <v>0.6616541353383458</v>
      </c>
      <c r="AM237" s="101">
        <f t="shared" si="185"/>
        <v>0</v>
      </c>
      <c r="AN237" s="102">
        <f t="shared" si="186"/>
        <v>0.3383458646616541</v>
      </c>
      <c r="AO237" s="67">
        <f t="shared" si="187"/>
        <v>0.3383458646616541</v>
      </c>
      <c r="AP237" s="62">
        <f t="shared" si="188"/>
        <v>1</v>
      </c>
      <c r="AQ237" s="62">
        <f t="shared" si="155"/>
        <v>1.0555555555555556</v>
      </c>
      <c r="AR237" s="67">
        <f t="shared" si="156"/>
        <v>0.16733067729083664</v>
      </c>
      <c r="AS237" s="67">
        <f t="shared" si="157"/>
        <v>0.17662682602921648</v>
      </c>
      <c r="AT237" s="62"/>
      <c r="AU237" s="54" t="s">
        <v>1434</v>
      </c>
      <c r="AV237" s="54" t="s">
        <v>2178</v>
      </c>
      <c r="AW237" s="55" t="s">
        <v>2178</v>
      </c>
      <c r="AX237" s="54" t="s">
        <v>2178</v>
      </c>
      <c r="AY237" s="54" t="s">
        <v>2178</v>
      </c>
      <c r="AZ237" s="54"/>
      <c r="BA237" s="55">
        <f t="shared" si="158"/>
        <v>-28.392210000000006</v>
      </c>
      <c r="BB237" s="55">
        <f t="shared" si="159"/>
        <v>-42.392210000000006</v>
      </c>
      <c r="BC237" s="55">
        <f t="shared" si="160"/>
        <v>223.60779</v>
      </c>
      <c r="BD237" s="67">
        <f t="shared" si="161"/>
        <v>0.1484779482071713</v>
      </c>
      <c r="BE237" s="62">
        <f t="shared" si="162"/>
        <v>0.23966536977491962</v>
      </c>
      <c r="BF237" s="62">
        <f t="shared" si="163"/>
        <v>0.48610389130434783</v>
      </c>
      <c r="BG237" s="67">
        <f t="shared" si="164"/>
        <v>0.014769338837516513</v>
      </c>
      <c r="BH237" s="54">
        <v>309176665</v>
      </c>
      <c r="BI237" s="54">
        <f t="shared" si="165"/>
        <v>20450.897274771796</v>
      </c>
      <c r="BJ237" s="174">
        <f t="shared" si="166"/>
        <v>0.002532004176771171</v>
      </c>
      <c r="BK237" s="55">
        <v>15118</v>
      </c>
      <c r="BL237" s="174">
        <f t="shared" si="167"/>
        <v>0.0023460121130449477</v>
      </c>
      <c r="BM237" s="55">
        <f t="shared" si="168"/>
        <v>107.92800952271382</v>
      </c>
      <c r="BN237" s="174">
        <f t="shared" si="169"/>
        <v>0.002457919762275644</v>
      </c>
      <c r="BO237" s="55">
        <f t="shared" si="170"/>
        <v>105.16461339331715</v>
      </c>
      <c r="BP237" s="174">
        <f t="shared" si="171"/>
        <v>0.005217088864413657</v>
      </c>
      <c r="BQ237" s="55">
        <f t="shared" si="172"/>
        <v>223.21848820511394</v>
      </c>
      <c r="BR237" s="174">
        <f t="shared" si="173"/>
        <v>0</v>
      </c>
      <c r="BS237" s="55">
        <f t="shared" si="174"/>
        <v>0</v>
      </c>
      <c r="BT237" s="174">
        <f t="shared" si="175"/>
        <v>0.0049199116652223745</v>
      </c>
      <c r="BU237" s="55">
        <f t="shared" si="176"/>
        <v>210.50345749421507</v>
      </c>
      <c r="BV237" s="174">
        <f t="shared" si="177"/>
        <v>0.003418715539732929</v>
      </c>
      <c r="BW237" s="174">
        <f t="shared" si="178"/>
        <v>0.002337211808199198</v>
      </c>
      <c r="BX237" s="55">
        <f t="shared" si="179"/>
        <v>146.27324437347508</v>
      </c>
    </row>
    <row r="238" spans="1:76" ht="12">
      <c r="A238" s="11"/>
      <c r="B238" s="26" t="s">
        <v>840</v>
      </c>
      <c r="C238" s="34">
        <v>11038</v>
      </c>
      <c r="D238" s="49" t="s">
        <v>734</v>
      </c>
      <c r="E238" s="112">
        <v>485</v>
      </c>
      <c r="F238" s="113">
        <v>367</v>
      </c>
      <c r="G238" s="113">
        <v>316</v>
      </c>
      <c r="H238" s="113">
        <v>229</v>
      </c>
      <c r="I238" s="113">
        <v>136</v>
      </c>
      <c r="J238" s="114">
        <v>66</v>
      </c>
      <c r="K238" s="113"/>
      <c r="L238" s="112">
        <v>1599</v>
      </c>
      <c r="M238" s="113">
        <v>1114</v>
      </c>
      <c r="N238" s="113">
        <v>747</v>
      </c>
      <c r="O238" s="113">
        <v>431</v>
      </c>
      <c r="P238" s="113">
        <v>202</v>
      </c>
      <c r="Q238" s="114">
        <v>66</v>
      </c>
      <c r="R238" s="114"/>
      <c r="S238" s="121">
        <v>0.1936069742099528</v>
      </c>
      <c r="T238" s="121">
        <v>0.13488315776728418</v>
      </c>
      <c r="U238" s="121">
        <v>0.0904467853250999</v>
      </c>
      <c r="V238" s="121">
        <v>0.05218549461193849</v>
      </c>
      <c r="W238" s="121">
        <v>0.02445816684828672</v>
      </c>
      <c r="X238" s="121">
        <v>0.007991282237559027</v>
      </c>
      <c r="Y238" s="128"/>
      <c r="Z238" s="187">
        <v>8259</v>
      </c>
      <c r="AA238" s="187">
        <v>1</v>
      </c>
      <c r="AB238" s="58">
        <v>116</v>
      </c>
      <c r="AC238" s="53"/>
      <c r="AD238" s="53">
        <v>112</v>
      </c>
      <c r="AE238" s="55">
        <f t="shared" si="180"/>
        <v>112</v>
      </c>
      <c r="AF238" s="53"/>
      <c r="AG238" s="53"/>
      <c r="AH238" s="55"/>
      <c r="AI238" s="86">
        <f t="shared" si="181"/>
        <v>112</v>
      </c>
      <c r="AJ238" s="101">
        <f t="shared" si="182"/>
        <v>0</v>
      </c>
      <c r="AK238" s="102">
        <f t="shared" si="183"/>
        <v>1</v>
      </c>
      <c r="AL238" s="67">
        <f t="shared" si="184"/>
        <v>1</v>
      </c>
      <c r="AM238" s="101">
        <f t="shared" si="185"/>
        <v>0</v>
      </c>
      <c r="AN238" s="102">
        <f t="shared" si="186"/>
        <v>0</v>
      </c>
      <c r="AO238" s="67">
        <f t="shared" si="187"/>
        <v>0</v>
      </c>
      <c r="AP238" s="62">
        <f t="shared" si="188"/>
        <v>1</v>
      </c>
      <c r="AQ238" s="62">
        <f t="shared" si="155"/>
        <v>0.9655172413793104</v>
      </c>
      <c r="AR238" s="67">
        <f t="shared" si="156"/>
        <v>0.15528781793842034</v>
      </c>
      <c r="AS238" s="67">
        <f t="shared" si="157"/>
        <v>0.1499330655957162</v>
      </c>
      <c r="AT238" s="62"/>
      <c r="AU238" s="54" t="s">
        <v>1434</v>
      </c>
      <c r="AV238" s="54" t="s">
        <v>2178</v>
      </c>
      <c r="AW238" s="55" t="s">
        <v>2178</v>
      </c>
      <c r="AX238" s="54" t="s">
        <v>1644</v>
      </c>
      <c r="AY238" s="54" t="s">
        <v>1644</v>
      </c>
      <c r="AZ238" s="54"/>
      <c r="BA238" s="55">
        <f t="shared" si="158"/>
        <v>-10.211119999999994</v>
      </c>
      <c r="BB238" s="55">
        <f t="shared" si="159"/>
        <v>-6.211119999999994</v>
      </c>
      <c r="BC238" s="55">
        <f t="shared" si="160"/>
        <v>105.78888</v>
      </c>
      <c r="BD238" s="67">
        <f t="shared" si="161"/>
        <v>0.14161831325301205</v>
      </c>
      <c r="BE238" s="62">
        <f t="shared" si="162"/>
        <v>0.24544983758700697</v>
      </c>
      <c r="BF238" s="62">
        <f t="shared" si="163"/>
        <v>0.5237073267326733</v>
      </c>
      <c r="BG238" s="67">
        <f t="shared" si="164"/>
        <v>0.01280892117689793</v>
      </c>
      <c r="BH238" s="54">
        <v>165163362</v>
      </c>
      <c r="BI238" s="54">
        <f t="shared" si="165"/>
        <v>20122.241959064326</v>
      </c>
      <c r="BJ238" s="174">
        <f t="shared" si="166"/>
        <v>0.0013526063567364274</v>
      </c>
      <c r="BK238" s="55">
        <v>8208</v>
      </c>
      <c r="BL238" s="174">
        <f t="shared" si="167"/>
        <v>0.0012737179140013845</v>
      </c>
      <c r="BM238" s="55">
        <f t="shared" si="168"/>
        <v>106.19355682038065</v>
      </c>
      <c r="BN238" s="174">
        <f t="shared" si="169"/>
        <v>0.0011628422193207429</v>
      </c>
      <c r="BO238" s="55">
        <f t="shared" si="170"/>
        <v>91.20552100356927</v>
      </c>
      <c r="BP238" s="174">
        <f t="shared" si="171"/>
        <v>0</v>
      </c>
      <c r="BQ238" s="55">
        <f t="shared" si="172"/>
        <v>0</v>
      </c>
      <c r="BR238" s="174">
        <f t="shared" si="173"/>
        <v>0</v>
      </c>
      <c r="BS238" s="55">
        <f t="shared" si="174"/>
        <v>0</v>
      </c>
      <c r="BT238" s="174">
        <f t="shared" si="175"/>
        <v>0.0031308528778687837</v>
      </c>
      <c r="BU238" s="55">
        <f t="shared" si="176"/>
        <v>245.56303784562198</v>
      </c>
      <c r="BV238" s="174">
        <f t="shared" si="177"/>
        <v>0.001439459174624391</v>
      </c>
      <c r="BW238" s="174">
        <f t="shared" si="178"/>
        <v>0.0012749691099020594</v>
      </c>
      <c r="BX238" s="55">
        <f t="shared" si="179"/>
        <v>112.9014941181569</v>
      </c>
    </row>
    <row r="239" spans="1:76" ht="12">
      <c r="A239" s="11"/>
      <c r="B239" s="26" t="s">
        <v>841</v>
      </c>
      <c r="C239" s="34">
        <v>24134</v>
      </c>
      <c r="D239" s="49" t="s">
        <v>735</v>
      </c>
      <c r="E239" s="112">
        <v>1520</v>
      </c>
      <c r="F239" s="113">
        <v>1114</v>
      </c>
      <c r="G239" s="113">
        <v>1044</v>
      </c>
      <c r="H239" s="113">
        <v>844</v>
      </c>
      <c r="I239" s="113">
        <v>488</v>
      </c>
      <c r="J239" s="114">
        <v>210</v>
      </c>
      <c r="K239" s="113"/>
      <c r="L239" s="112">
        <v>5220</v>
      </c>
      <c r="M239" s="113">
        <v>3700</v>
      </c>
      <c r="N239" s="113">
        <v>2586</v>
      </c>
      <c r="O239" s="113">
        <v>1542</v>
      </c>
      <c r="P239" s="113">
        <v>698</v>
      </c>
      <c r="Q239" s="114">
        <v>210</v>
      </c>
      <c r="R239" s="114"/>
      <c r="S239" s="121">
        <v>0.22861647615293654</v>
      </c>
      <c r="T239" s="121">
        <v>0.16204616125782859</v>
      </c>
      <c r="U239" s="121">
        <v>0.11325712784128235</v>
      </c>
      <c r="V239" s="121">
        <v>0.06753383261069505</v>
      </c>
      <c r="W239" s="121">
        <v>0.030569789339990366</v>
      </c>
      <c r="X239" s="121">
        <v>0.009197214557876757</v>
      </c>
      <c r="Y239" s="128"/>
      <c r="Z239" s="187">
        <v>22833</v>
      </c>
      <c r="AA239" s="187">
        <v>2</v>
      </c>
      <c r="AB239" s="57">
        <v>370</v>
      </c>
      <c r="AC239" s="53"/>
      <c r="AD239" s="53">
        <v>227</v>
      </c>
      <c r="AE239" s="55">
        <f t="shared" si="180"/>
        <v>227</v>
      </c>
      <c r="AF239" s="53">
        <v>101</v>
      </c>
      <c r="AG239" s="53"/>
      <c r="AH239" s="55">
        <f>SUM(AF239:AG239)</f>
        <v>101</v>
      </c>
      <c r="AI239" s="86">
        <f t="shared" si="181"/>
        <v>328</v>
      </c>
      <c r="AJ239" s="101">
        <f t="shared" si="182"/>
        <v>0</v>
      </c>
      <c r="AK239" s="102">
        <f t="shared" si="183"/>
        <v>0.6920731707317073</v>
      </c>
      <c r="AL239" s="67">
        <f t="shared" si="184"/>
        <v>0.6920731707317073</v>
      </c>
      <c r="AM239" s="101">
        <f t="shared" si="185"/>
        <v>0.3079268292682927</v>
      </c>
      <c r="AN239" s="102">
        <f t="shared" si="186"/>
        <v>0</v>
      </c>
      <c r="AO239" s="67">
        <f t="shared" si="187"/>
        <v>0.3079268292682927</v>
      </c>
      <c r="AP239" s="62">
        <f t="shared" si="188"/>
        <v>1</v>
      </c>
      <c r="AQ239" s="62">
        <f t="shared" si="155"/>
        <v>0.8864864864864865</v>
      </c>
      <c r="AR239" s="67">
        <f t="shared" si="156"/>
        <v>0.1430781129156999</v>
      </c>
      <c r="AS239" s="67">
        <f t="shared" si="157"/>
        <v>0.1268368136117556</v>
      </c>
      <c r="AT239" s="62"/>
      <c r="AU239" s="54" t="s">
        <v>417</v>
      </c>
      <c r="AV239" s="54" t="s">
        <v>413</v>
      </c>
      <c r="AW239" s="55" t="s">
        <v>413</v>
      </c>
      <c r="AX239" s="54" t="s">
        <v>413</v>
      </c>
      <c r="AY239" s="54" t="s">
        <v>2268</v>
      </c>
      <c r="AZ239" s="54"/>
      <c r="BA239" s="55">
        <f t="shared" si="158"/>
        <v>-4.785460000000057</v>
      </c>
      <c r="BB239" s="55">
        <f t="shared" si="159"/>
        <v>37.21453999999994</v>
      </c>
      <c r="BC239" s="55">
        <f t="shared" si="160"/>
        <v>365.21453999999994</v>
      </c>
      <c r="BD239" s="67">
        <f t="shared" si="161"/>
        <v>0.14122758700696053</v>
      </c>
      <c r="BE239" s="62">
        <f t="shared" si="162"/>
        <v>0.23684470817120618</v>
      </c>
      <c r="BF239" s="62">
        <f t="shared" si="163"/>
        <v>0.52323</v>
      </c>
      <c r="BG239" s="67">
        <f t="shared" si="164"/>
        <v>0.015995030876363156</v>
      </c>
      <c r="BH239" s="54">
        <v>440175423</v>
      </c>
      <c r="BI239" s="54">
        <f t="shared" si="165"/>
        <v>19298.321846639483</v>
      </c>
      <c r="BJ239" s="174">
        <f t="shared" si="166"/>
        <v>0.003604819301443778</v>
      </c>
      <c r="BK239" s="55">
        <v>22809</v>
      </c>
      <c r="BL239" s="174">
        <f t="shared" si="167"/>
        <v>0.0035395019371902508</v>
      </c>
      <c r="BM239" s="55">
        <f t="shared" si="168"/>
        <v>101.84538292145639</v>
      </c>
      <c r="BN239" s="174">
        <f t="shared" si="169"/>
        <v>0.004014475682338296</v>
      </c>
      <c r="BO239" s="55">
        <f t="shared" si="170"/>
        <v>113.8921150657108</v>
      </c>
      <c r="BP239" s="174">
        <f t="shared" si="171"/>
        <v>0.0058547330589531045</v>
      </c>
      <c r="BQ239" s="55">
        <f t="shared" si="172"/>
        <v>166.10087692470833</v>
      </c>
      <c r="BR239" s="174">
        <f t="shared" si="173"/>
        <v>0</v>
      </c>
      <c r="BS239" s="55">
        <f t="shared" si="174"/>
        <v>0</v>
      </c>
      <c r="BT239" s="174">
        <f t="shared" si="175"/>
        <v>0.006345567886394767</v>
      </c>
      <c r="BU239" s="55">
        <f t="shared" si="176"/>
        <v>180.0260370374439</v>
      </c>
      <c r="BV239" s="174">
        <f t="shared" si="177"/>
        <v>0.004215559011400002</v>
      </c>
      <c r="BW239" s="174">
        <f t="shared" si="178"/>
        <v>0.003524805628574128</v>
      </c>
      <c r="BX239" s="55">
        <f t="shared" si="179"/>
        <v>119.59692123804572</v>
      </c>
    </row>
    <row r="240" spans="1:76" ht="12">
      <c r="A240" s="11"/>
      <c r="B240" s="26" t="s">
        <v>840</v>
      </c>
      <c r="C240" s="34">
        <v>11039</v>
      </c>
      <c r="D240" s="49" t="s">
        <v>736</v>
      </c>
      <c r="E240" s="112">
        <v>1324</v>
      </c>
      <c r="F240" s="113">
        <v>1080</v>
      </c>
      <c r="G240" s="113">
        <v>990</v>
      </c>
      <c r="H240" s="113">
        <v>739</v>
      </c>
      <c r="I240" s="113">
        <v>430</v>
      </c>
      <c r="J240" s="114">
        <v>172</v>
      </c>
      <c r="K240" s="113"/>
      <c r="L240" s="112">
        <v>4735</v>
      </c>
      <c r="M240" s="113">
        <v>3411</v>
      </c>
      <c r="N240" s="113">
        <v>2331</v>
      </c>
      <c r="O240" s="113">
        <v>1341</v>
      </c>
      <c r="P240" s="113">
        <v>602</v>
      </c>
      <c r="Q240" s="114">
        <v>172</v>
      </c>
      <c r="R240" s="114"/>
      <c r="S240" s="121">
        <v>0.24364515797056704</v>
      </c>
      <c r="T240" s="121">
        <v>0.17551713491818463</v>
      </c>
      <c r="U240" s="121">
        <v>0.11994442729237419</v>
      </c>
      <c r="V240" s="121">
        <v>0.06900277863538129</v>
      </c>
      <c r="W240" s="121">
        <v>0.030976638880312855</v>
      </c>
      <c r="X240" s="121">
        <v>0.008850468251517958</v>
      </c>
      <c r="Y240" s="128"/>
      <c r="Z240" s="187">
        <v>19434</v>
      </c>
      <c r="AA240" s="187">
        <v>1</v>
      </c>
      <c r="AB240" s="58">
        <v>322</v>
      </c>
      <c r="AC240" s="53"/>
      <c r="AD240" s="53">
        <v>120</v>
      </c>
      <c r="AE240" s="55">
        <f t="shared" si="180"/>
        <v>120</v>
      </c>
      <c r="AF240" s="53"/>
      <c r="AG240" s="53"/>
      <c r="AH240" s="55"/>
      <c r="AI240" s="86">
        <f t="shared" si="181"/>
        <v>120</v>
      </c>
      <c r="AJ240" s="101">
        <f t="shared" si="182"/>
        <v>0</v>
      </c>
      <c r="AK240" s="102">
        <f t="shared" si="183"/>
        <v>1</v>
      </c>
      <c r="AL240" s="67">
        <f t="shared" si="184"/>
        <v>1</v>
      </c>
      <c r="AM240" s="101">
        <f t="shared" si="185"/>
        <v>0</v>
      </c>
      <c r="AN240" s="102">
        <f t="shared" si="186"/>
        <v>0</v>
      </c>
      <c r="AO240" s="67">
        <f t="shared" si="187"/>
        <v>0</v>
      </c>
      <c r="AP240" s="62">
        <f t="shared" si="188"/>
        <v>1</v>
      </c>
      <c r="AQ240" s="62">
        <f t="shared" si="155"/>
        <v>0.37267080745341613</v>
      </c>
      <c r="AR240" s="67">
        <f t="shared" si="156"/>
        <v>0.13813813813813813</v>
      </c>
      <c r="AS240" s="67">
        <f t="shared" si="157"/>
        <v>0.05148005148005148</v>
      </c>
      <c r="AT240" s="62"/>
      <c r="AU240" s="54" t="s">
        <v>1029</v>
      </c>
      <c r="AV240" s="54" t="s">
        <v>1258</v>
      </c>
      <c r="AW240" s="55" t="s">
        <v>1258</v>
      </c>
      <c r="AX240" s="54" t="s">
        <v>1258</v>
      </c>
      <c r="AY240" s="54" t="s">
        <v>1258</v>
      </c>
      <c r="AZ240" s="54"/>
      <c r="BA240" s="55">
        <f t="shared" si="158"/>
        <v>-1.3457800000000475</v>
      </c>
      <c r="BB240" s="55">
        <f t="shared" si="159"/>
        <v>200.65421999999995</v>
      </c>
      <c r="BC240" s="55">
        <f t="shared" si="160"/>
        <v>320.65421999999995</v>
      </c>
      <c r="BD240" s="67">
        <f t="shared" si="161"/>
        <v>0.13756079794079792</v>
      </c>
      <c r="BE240" s="62">
        <f t="shared" si="162"/>
        <v>0.23911574944071584</v>
      </c>
      <c r="BF240" s="62">
        <f t="shared" si="163"/>
        <v>0.5326482059800663</v>
      </c>
      <c r="BG240" s="67">
        <f t="shared" si="164"/>
        <v>0.016499651126891012</v>
      </c>
      <c r="BH240" s="54">
        <v>463096054</v>
      </c>
      <c r="BI240" s="54">
        <f t="shared" si="165"/>
        <v>23901.731819354838</v>
      </c>
      <c r="BJ240" s="174">
        <f t="shared" si="166"/>
        <v>0.003792527948298581</v>
      </c>
      <c r="BK240" s="55">
        <v>19375</v>
      </c>
      <c r="BL240" s="174">
        <f t="shared" si="167"/>
        <v>0.003006613618881192</v>
      </c>
      <c r="BM240" s="55">
        <f t="shared" si="168"/>
        <v>126.13951870908642</v>
      </c>
      <c r="BN240" s="174">
        <f t="shared" si="169"/>
        <v>0.0035246640745167325</v>
      </c>
      <c r="BO240" s="55">
        <f t="shared" si="170"/>
        <v>117.48524771308422</v>
      </c>
      <c r="BP240" s="174">
        <f t="shared" si="171"/>
        <v>0</v>
      </c>
      <c r="BQ240" s="55">
        <f t="shared" si="172"/>
        <v>0</v>
      </c>
      <c r="BR240" s="174">
        <f t="shared" si="173"/>
        <v>0</v>
      </c>
      <c r="BS240" s="55">
        <f t="shared" si="174"/>
        <v>0</v>
      </c>
      <c r="BT240" s="174">
        <f t="shared" si="175"/>
        <v>0.0033544852262879826</v>
      </c>
      <c r="BU240" s="55">
        <f t="shared" si="176"/>
        <v>111.81279107126274</v>
      </c>
      <c r="BV240" s="174">
        <f t="shared" si="177"/>
        <v>0.0015422776870975619</v>
      </c>
      <c r="BW240" s="174">
        <f t="shared" si="178"/>
        <v>0.003000090771502194</v>
      </c>
      <c r="BX240" s="55">
        <f t="shared" si="179"/>
        <v>51.40770078517719</v>
      </c>
    </row>
    <row r="241" spans="1:76" ht="12">
      <c r="A241" s="11"/>
      <c r="B241" s="26" t="s">
        <v>840</v>
      </c>
      <c r="C241" s="34">
        <v>11040</v>
      </c>
      <c r="D241" s="49" t="s">
        <v>737</v>
      </c>
      <c r="E241" s="112">
        <v>1929</v>
      </c>
      <c r="F241" s="113">
        <v>1570</v>
      </c>
      <c r="G241" s="113">
        <v>1436</v>
      </c>
      <c r="H241" s="113">
        <v>1244</v>
      </c>
      <c r="I241" s="113">
        <v>702</v>
      </c>
      <c r="J241" s="114">
        <v>342</v>
      </c>
      <c r="K241" s="113"/>
      <c r="L241" s="112">
        <v>7223</v>
      </c>
      <c r="M241" s="113">
        <v>5294</v>
      </c>
      <c r="N241" s="113">
        <v>3724</v>
      </c>
      <c r="O241" s="113">
        <v>2288</v>
      </c>
      <c r="P241" s="113">
        <v>1044</v>
      </c>
      <c r="Q241" s="114">
        <v>342</v>
      </c>
      <c r="R241" s="114"/>
      <c r="S241" s="121">
        <v>0.21204826351172826</v>
      </c>
      <c r="T241" s="121">
        <v>0.15541790212253764</v>
      </c>
      <c r="U241" s="121">
        <v>0.10932683556938613</v>
      </c>
      <c r="V241" s="121">
        <v>0.06716965622522972</v>
      </c>
      <c r="W241" s="121">
        <v>0.03064909138948419</v>
      </c>
      <c r="X241" s="121">
        <v>0.01004021959310689</v>
      </c>
      <c r="Y241" s="128"/>
      <c r="Z241" s="187">
        <v>34063</v>
      </c>
      <c r="AA241" s="187">
        <v>2</v>
      </c>
      <c r="AB241" s="58">
        <v>531</v>
      </c>
      <c r="AC241" s="53">
        <v>160</v>
      </c>
      <c r="AD241" s="53">
        <v>35</v>
      </c>
      <c r="AE241" s="55">
        <f t="shared" si="180"/>
        <v>195</v>
      </c>
      <c r="AF241" s="53">
        <v>245</v>
      </c>
      <c r="AG241" s="53"/>
      <c r="AH241" s="55">
        <f>SUM(AF241:AG241)</f>
        <v>245</v>
      </c>
      <c r="AI241" s="86">
        <f t="shared" si="181"/>
        <v>440</v>
      </c>
      <c r="AJ241" s="101">
        <f t="shared" si="182"/>
        <v>0.36363636363636365</v>
      </c>
      <c r="AK241" s="102">
        <f t="shared" si="183"/>
        <v>0.07954545454545454</v>
      </c>
      <c r="AL241" s="67">
        <f t="shared" si="184"/>
        <v>0.4431818181818182</v>
      </c>
      <c r="AM241" s="101">
        <f t="shared" si="185"/>
        <v>0.5568181818181818</v>
      </c>
      <c r="AN241" s="102">
        <f t="shared" si="186"/>
        <v>0</v>
      </c>
      <c r="AO241" s="67">
        <f t="shared" si="187"/>
        <v>0.5568181818181818</v>
      </c>
      <c r="AP241" s="62">
        <f t="shared" si="188"/>
        <v>1</v>
      </c>
      <c r="AQ241" s="62">
        <f t="shared" si="155"/>
        <v>0.8286252354048964</v>
      </c>
      <c r="AR241" s="67">
        <f t="shared" si="156"/>
        <v>0.14258861439312567</v>
      </c>
      <c r="AS241" s="67">
        <f t="shared" si="157"/>
        <v>0.11815252416756176</v>
      </c>
      <c r="AT241" s="62"/>
      <c r="AU241" s="54" t="s">
        <v>1029</v>
      </c>
      <c r="AV241" s="54" t="s">
        <v>1258</v>
      </c>
      <c r="AW241" s="55" t="s">
        <v>1258</v>
      </c>
      <c r="AX241" s="54" t="s">
        <v>1033</v>
      </c>
      <c r="AY241" s="54" t="s">
        <v>1033</v>
      </c>
      <c r="AZ241" s="54"/>
      <c r="BA241" s="55">
        <f t="shared" si="158"/>
        <v>5.702670000000012</v>
      </c>
      <c r="BB241" s="55">
        <f t="shared" si="159"/>
        <v>96.70267000000001</v>
      </c>
      <c r="BC241" s="55">
        <f t="shared" si="160"/>
        <v>536.70267</v>
      </c>
      <c r="BD241" s="67">
        <f t="shared" si="161"/>
        <v>0.14411994360902255</v>
      </c>
      <c r="BE241" s="62">
        <f t="shared" si="162"/>
        <v>0.23457284527972028</v>
      </c>
      <c r="BF241" s="62">
        <f t="shared" si="163"/>
        <v>0.5140830172413793</v>
      </c>
      <c r="BG241" s="67">
        <f t="shared" si="164"/>
        <v>0.015756177377212813</v>
      </c>
      <c r="BH241" s="54">
        <v>701619391</v>
      </c>
      <c r="BI241" s="54">
        <f t="shared" si="165"/>
        <v>20626.15801387582</v>
      </c>
      <c r="BJ241" s="174">
        <f t="shared" si="166"/>
        <v>0.005745916266079283</v>
      </c>
      <c r="BK241" s="55">
        <v>34016</v>
      </c>
      <c r="BL241" s="174">
        <f t="shared" si="167"/>
        <v>0.005278604844380007</v>
      </c>
      <c r="BM241" s="55">
        <f t="shared" si="168"/>
        <v>108.85293435436468</v>
      </c>
      <c r="BN241" s="174">
        <f t="shared" si="169"/>
        <v>0.00589949079617979</v>
      </c>
      <c r="BO241" s="55">
        <f t="shared" si="170"/>
        <v>112.19136622568955</v>
      </c>
      <c r="BP241" s="174">
        <f t="shared" si="171"/>
        <v>0.014202075242014956</v>
      </c>
      <c r="BQ241" s="55">
        <f t="shared" si="172"/>
        <v>270.0826697913439</v>
      </c>
      <c r="BR241" s="174">
        <f t="shared" si="173"/>
        <v>0.0064560384134285595</v>
      </c>
      <c r="BS241" s="55">
        <f t="shared" si="174"/>
        <v>122.77530299345676</v>
      </c>
      <c r="BT241" s="174">
        <f t="shared" si="175"/>
        <v>0.000978391524333995</v>
      </c>
      <c r="BU241" s="55">
        <f t="shared" si="176"/>
        <v>18.606195960123447</v>
      </c>
      <c r="BV241" s="174">
        <f t="shared" si="177"/>
        <v>0.005655018186024393</v>
      </c>
      <c r="BW241" s="174">
        <f t="shared" si="178"/>
        <v>0.005258417821842093</v>
      </c>
      <c r="BX241" s="55">
        <f t="shared" si="179"/>
        <v>107.54219952881886</v>
      </c>
    </row>
    <row r="242" spans="1:76" ht="12">
      <c r="A242" s="11"/>
      <c r="B242" s="26" t="s">
        <v>840</v>
      </c>
      <c r="C242" s="34">
        <v>12034</v>
      </c>
      <c r="D242" s="49" t="s">
        <v>738</v>
      </c>
      <c r="E242" s="112">
        <v>476</v>
      </c>
      <c r="F242" s="113">
        <v>347</v>
      </c>
      <c r="G242" s="113">
        <v>314</v>
      </c>
      <c r="H242" s="113">
        <v>269</v>
      </c>
      <c r="I242" s="113">
        <v>171</v>
      </c>
      <c r="J242" s="114">
        <v>94</v>
      </c>
      <c r="K242" s="113"/>
      <c r="L242" s="112">
        <v>1671</v>
      </c>
      <c r="M242" s="113">
        <v>1195</v>
      </c>
      <c r="N242" s="113">
        <v>848</v>
      </c>
      <c r="O242" s="113">
        <v>534</v>
      </c>
      <c r="P242" s="113">
        <v>265</v>
      </c>
      <c r="Q242" s="114">
        <v>94</v>
      </c>
      <c r="R242" s="114"/>
      <c r="S242" s="121">
        <v>0.20055208833413346</v>
      </c>
      <c r="T242" s="121">
        <v>0.14342294767162747</v>
      </c>
      <c r="U242" s="121">
        <v>0.10177628420547287</v>
      </c>
      <c r="V242" s="121">
        <v>0.06409025444071051</v>
      </c>
      <c r="W242" s="121">
        <v>0.03180508881421027</v>
      </c>
      <c r="X242" s="121">
        <v>0.01128180508881421</v>
      </c>
      <c r="Y242" s="128"/>
      <c r="Z242" s="187">
        <v>8332</v>
      </c>
      <c r="AA242" s="187">
        <v>1</v>
      </c>
      <c r="AB242" s="58">
        <v>162</v>
      </c>
      <c r="AC242" s="53">
        <v>46</v>
      </c>
      <c r="AD242" s="53"/>
      <c r="AE242" s="55">
        <f t="shared" si="180"/>
        <v>46</v>
      </c>
      <c r="AF242" s="53"/>
      <c r="AG242" s="53">
        <v>200</v>
      </c>
      <c r="AH242" s="55">
        <f>SUM(AF242:AG242)</f>
        <v>200</v>
      </c>
      <c r="AI242" s="86">
        <f t="shared" si="181"/>
        <v>246</v>
      </c>
      <c r="AJ242" s="101">
        <f t="shared" si="182"/>
        <v>0.18699186991869918</v>
      </c>
      <c r="AK242" s="102">
        <f t="shared" si="183"/>
        <v>0</v>
      </c>
      <c r="AL242" s="67">
        <f t="shared" si="184"/>
        <v>0.18699186991869918</v>
      </c>
      <c r="AM242" s="101">
        <f t="shared" si="185"/>
        <v>0</v>
      </c>
      <c r="AN242" s="102">
        <f t="shared" si="186"/>
        <v>0.8130081300813008</v>
      </c>
      <c r="AO242" s="67">
        <f t="shared" si="187"/>
        <v>0.8130081300813008</v>
      </c>
      <c r="AP242" s="62">
        <f t="shared" si="188"/>
        <v>1</v>
      </c>
      <c r="AQ242" s="62">
        <f t="shared" si="155"/>
        <v>1.5185185185185186</v>
      </c>
      <c r="AR242" s="67">
        <f t="shared" si="156"/>
        <v>0.19103773584905662</v>
      </c>
      <c r="AS242" s="67">
        <f t="shared" si="157"/>
        <v>0.29009433962264153</v>
      </c>
      <c r="AT242" s="62"/>
      <c r="AU242" s="54" t="s">
        <v>1434</v>
      </c>
      <c r="AV242" s="54" t="s">
        <v>2178</v>
      </c>
      <c r="AW242" s="55" t="s">
        <v>2178</v>
      </c>
      <c r="AX242" s="54" t="s">
        <v>1039</v>
      </c>
      <c r="AY242" s="54" t="s">
        <v>1039</v>
      </c>
      <c r="AZ242" s="54"/>
      <c r="BA242" s="55">
        <f t="shared" si="158"/>
        <v>-33.76344</v>
      </c>
      <c r="BB242" s="55">
        <f t="shared" si="159"/>
        <v>-117.76344</v>
      </c>
      <c r="BC242" s="55">
        <f t="shared" si="160"/>
        <v>128.23656</v>
      </c>
      <c r="BD242" s="67">
        <f t="shared" si="161"/>
        <v>0.15122235849056603</v>
      </c>
      <c r="BE242" s="62">
        <f t="shared" si="162"/>
        <v>0.24014337078651685</v>
      </c>
      <c r="BF242" s="62">
        <f t="shared" si="163"/>
        <v>0.48391154716981133</v>
      </c>
      <c r="BG242" s="67">
        <f t="shared" si="164"/>
        <v>0.015390849735957753</v>
      </c>
      <c r="BH242" s="54">
        <v>162160554</v>
      </c>
      <c r="BI242" s="54">
        <f t="shared" si="165"/>
        <v>19530.356979405035</v>
      </c>
      <c r="BJ242" s="174">
        <f t="shared" si="166"/>
        <v>0.0013280148423734598</v>
      </c>
      <c r="BK242" s="55">
        <v>8303</v>
      </c>
      <c r="BL242" s="174">
        <f t="shared" si="167"/>
        <v>0.0012884600194875116</v>
      </c>
      <c r="BM242" s="55">
        <f t="shared" si="168"/>
        <v>103.06993017149895</v>
      </c>
      <c r="BN242" s="174">
        <f t="shared" si="169"/>
        <v>0.0014095894202534104</v>
      </c>
      <c r="BO242" s="55">
        <f t="shared" si="170"/>
        <v>109.59006222845922</v>
      </c>
      <c r="BP242" s="174">
        <f t="shared" si="171"/>
        <v>0.011593530809808126</v>
      </c>
      <c r="BQ242" s="55">
        <f t="shared" si="172"/>
        <v>901.3516593122697</v>
      </c>
      <c r="BR242" s="174">
        <f t="shared" si="173"/>
        <v>0.001856111043860711</v>
      </c>
      <c r="BS242" s="55">
        <f t="shared" si="174"/>
        <v>144.30537139180376</v>
      </c>
      <c r="BT242" s="174">
        <f t="shared" si="175"/>
        <v>0</v>
      </c>
      <c r="BU242" s="55">
        <f t="shared" si="176"/>
        <v>0</v>
      </c>
      <c r="BV242" s="174">
        <f t="shared" si="177"/>
        <v>0.003161669258550002</v>
      </c>
      <c r="BW242" s="174">
        <f t="shared" si="178"/>
        <v>0.0012862383610248165</v>
      </c>
      <c r="BX242" s="55">
        <f t="shared" si="179"/>
        <v>245.8074144228545</v>
      </c>
    </row>
    <row r="243" spans="1:76" ht="12">
      <c r="A243" s="11"/>
      <c r="B243" s="26" t="s">
        <v>841</v>
      </c>
      <c r="C243" s="34">
        <v>23101</v>
      </c>
      <c r="D243" s="49" t="s">
        <v>739</v>
      </c>
      <c r="E243" s="112">
        <v>1032</v>
      </c>
      <c r="F243" s="113">
        <v>750</v>
      </c>
      <c r="G243" s="113">
        <v>629</v>
      </c>
      <c r="H243" s="113">
        <v>493</v>
      </c>
      <c r="I243" s="113">
        <v>325</v>
      </c>
      <c r="J243" s="114">
        <v>153</v>
      </c>
      <c r="K243" s="113"/>
      <c r="L243" s="112">
        <v>3382</v>
      </c>
      <c r="M243" s="113">
        <v>2350</v>
      </c>
      <c r="N243" s="113">
        <v>1600</v>
      </c>
      <c r="O243" s="113">
        <v>971</v>
      </c>
      <c r="P243" s="113">
        <v>478</v>
      </c>
      <c r="Q243" s="114">
        <v>153</v>
      </c>
      <c r="R243" s="114"/>
      <c r="S243" s="121">
        <v>0.18612074184139563</v>
      </c>
      <c r="T243" s="121">
        <v>0.1293269495349733</v>
      </c>
      <c r="U243" s="121">
        <v>0.08805239117274778</v>
      </c>
      <c r="V243" s="121">
        <v>0.05343679489296131</v>
      </c>
      <c r="W243" s="121">
        <v>0.026305651862858402</v>
      </c>
      <c r="X243" s="121">
        <v>0.008420009905894007</v>
      </c>
      <c r="Y243" s="128"/>
      <c r="Z243" s="187">
        <v>18171</v>
      </c>
      <c r="AA243" s="187">
        <v>1</v>
      </c>
      <c r="AB243" s="57">
        <v>256</v>
      </c>
      <c r="AC243" s="53">
        <v>103</v>
      </c>
      <c r="AD243" s="53"/>
      <c r="AE243" s="55">
        <f t="shared" si="180"/>
        <v>103</v>
      </c>
      <c r="AF243" s="53">
        <v>47</v>
      </c>
      <c r="AG243" s="53"/>
      <c r="AH243" s="55">
        <f>SUM(AF243:AG243)</f>
        <v>47</v>
      </c>
      <c r="AI243" s="86">
        <f t="shared" si="181"/>
        <v>150</v>
      </c>
      <c r="AJ243" s="101">
        <f t="shared" si="182"/>
        <v>0.6866666666666666</v>
      </c>
      <c r="AK243" s="102">
        <f t="shared" si="183"/>
        <v>0</v>
      </c>
      <c r="AL243" s="67">
        <f t="shared" si="184"/>
        <v>0.6866666666666666</v>
      </c>
      <c r="AM243" s="101">
        <f t="shared" si="185"/>
        <v>0.31333333333333335</v>
      </c>
      <c r="AN243" s="102">
        <f t="shared" si="186"/>
        <v>0</v>
      </c>
      <c r="AO243" s="67">
        <f t="shared" si="187"/>
        <v>0.31333333333333335</v>
      </c>
      <c r="AP243" s="62">
        <f t="shared" si="188"/>
        <v>1</v>
      </c>
      <c r="AQ243" s="62">
        <f t="shared" si="155"/>
        <v>0.5859375</v>
      </c>
      <c r="AR243" s="67">
        <f t="shared" si="156"/>
        <v>0.16</v>
      </c>
      <c r="AS243" s="67">
        <f t="shared" si="157"/>
        <v>0.09375</v>
      </c>
      <c r="AT243" s="62"/>
      <c r="AU243" s="54" t="s">
        <v>493</v>
      </c>
      <c r="AV243" s="54" t="s">
        <v>406</v>
      </c>
      <c r="AW243" s="55" t="s">
        <v>406</v>
      </c>
      <c r="AX243" s="54" t="s">
        <v>403</v>
      </c>
      <c r="AY243" s="54" t="s">
        <v>1512</v>
      </c>
      <c r="AZ243" s="54"/>
      <c r="BA243" s="55">
        <f t="shared" si="158"/>
        <v>-19.535050000000012</v>
      </c>
      <c r="BB243" s="55">
        <f t="shared" si="159"/>
        <v>86.46494999999999</v>
      </c>
      <c r="BC243" s="55">
        <f t="shared" si="160"/>
        <v>236.46495</v>
      </c>
      <c r="BD243" s="67">
        <f t="shared" si="161"/>
        <v>0.14779059375</v>
      </c>
      <c r="BE243" s="62">
        <f t="shared" si="162"/>
        <v>0.24352723995880535</v>
      </c>
      <c r="BF243" s="62">
        <f t="shared" si="163"/>
        <v>0.4946965481171548</v>
      </c>
      <c r="BG243" s="67">
        <f t="shared" si="164"/>
        <v>0.013013315172527653</v>
      </c>
      <c r="BH243" s="54">
        <v>442420446</v>
      </c>
      <c r="BI243" s="54">
        <f t="shared" si="165"/>
        <v>24640.514954051796</v>
      </c>
      <c r="BJ243" s="174">
        <f t="shared" si="166"/>
        <v>0.0036232049309444627</v>
      </c>
      <c r="BK243" s="55">
        <v>17955</v>
      </c>
      <c r="BL243" s="174">
        <f t="shared" si="167"/>
        <v>0.0027862579368780286</v>
      </c>
      <c r="BM243" s="55">
        <f t="shared" si="168"/>
        <v>130.0383888723606</v>
      </c>
      <c r="BN243" s="174">
        <f t="shared" si="169"/>
        <v>0.002599246983705362</v>
      </c>
      <c r="BO243" s="55">
        <f t="shared" si="170"/>
        <v>92.66090203089828</v>
      </c>
      <c r="BP243" s="174">
        <f t="shared" si="171"/>
        <v>0.00272447974030491</v>
      </c>
      <c r="BQ243" s="55">
        <f t="shared" si="172"/>
        <v>97.12534125621103</v>
      </c>
      <c r="BR243" s="174">
        <f t="shared" si="173"/>
        <v>0.004156074728644635</v>
      </c>
      <c r="BS243" s="55">
        <f t="shared" si="174"/>
        <v>148.16046173305338</v>
      </c>
      <c r="BT243" s="174">
        <f t="shared" si="175"/>
        <v>0</v>
      </c>
      <c r="BU243" s="55">
        <f t="shared" si="176"/>
        <v>0</v>
      </c>
      <c r="BV243" s="174">
        <f t="shared" si="177"/>
        <v>0.0019278471088719524</v>
      </c>
      <c r="BW243" s="174">
        <f t="shared" si="178"/>
        <v>0.0028051172897481927</v>
      </c>
      <c r="BX243" s="55">
        <f t="shared" si="179"/>
        <v>68.72607843948691</v>
      </c>
    </row>
    <row r="244" spans="1:76" ht="12">
      <c r="A244" s="11"/>
      <c r="B244" s="26" t="s">
        <v>843</v>
      </c>
      <c r="C244" s="34">
        <v>46020</v>
      </c>
      <c r="D244" s="49" t="s">
        <v>740</v>
      </c>
      <c r="E244" s="112">
        <v>1065</v>
      </c>
      <c r="F244" s="113">
        <v>862</v>
      </c>
      <c r="G244" s="113">
        <v>725</v>
      </c>
      <c r="H244" s="113">
        <v>503</v>
      </c>
      <c r="I244" s="113">
        <v>323</v>
      </c>
      <c r="J244" s="114">
        <v>168</v>
      </c>
      <c r="K244" s="113"/>
      <c r="L244" s="112">
        <v>3646</v>
      </c>
      <c r="M244" s="113">
        <v>2581</v>
      </c>
      <c r="N244" s="113">
        <v>1719</v>
      </c>
      <c r="O244" s="113">
        <v>994</v>
      </c>
      <c r="P244" s="113">
        <v>491</v>
      </c>
      <c r="Q244" s="114">
        <v>168</v>
      </c>
      <c r="R244" s="114"/>
      <c r="S244" s="121">
        <v>0.1898562799416788</v>
      </c>
      <c r="T244" s="121">
        <v>0.13439908352426577</v>
      </c>
      <c r="U244" s="121">
        <v>0.08951260154134555</v>
      </c>
      <c r="V244" s="121">
        <v>0.051760049989585506</v>
      </c>
      <c r="W244" s="121">
        <v>0.025567590085398877</v>
      </c>
      <c r="X244" s="121">
        <v>0.008748177463028535</v>
      </c>
      <c r="Y244" s="128"/>
      <c r="Z244" s="187">
        <v>19204</v>
      </c>
      <c r="AA244" s="187">
        <v>1</v>
      </c>
      <c r="AB244" s="57">
        <v>304</v>
      </c>
      <c r="AC244" s="53">
        <v>160</v>
      </c>
      <c r="AD244" s="53">
        <v>111</v>
      </c>
      <c r="AE244" s="55">
        <f t="shared" si="180"/>
        <v>271</v>
      </c>
      <c r="AF244" s="53"/>
      <c r="AG244" s="53"/>
      <c r="AH244" s="55"/>
      <c r="AI244" s="86">
        <f t="shared" si="181"/>
        <v>271</v>
      </c>
      <c r="AJ244" s="101">
        <f t="shared" si="182"/>
        <v>0.5904059040590406</v>
      </c>
      <c r="AK244" s="102">
        <f t="shared" si="183"/>
        <v>0.4095940959409594</v>
      </c>
      <c r="AL244" s="67">
        <f t="shared" si="184"/>
        <v>1</v>
      </c>
      <c r="AM244" s="101">
        <f t="shared" si="185"/>
        <v>0</v>
      </c>
      <c r="AN244" s="102">
        <f t="shared" si="186"/>
        <v>0</v>
      </c>
      <c r="AO244" s="67">
        <f t="shared" si="187"/>
        <v>0</v>
      </c>
      <c r="AP244" s="62">
        <f t="shared" si="188"/>
        <v>1</v>
      </c>
      <c r="AQ244" s="62">
        <f t="shared" si="155"/>
        <v>0.8914473684210527</v>
      </c>
      <c r="AR244" s="67">
        <f t="shared" si="156"/>
        <v>0.17684700407213497</v>
      </c>
      <c r="AS244" s="67">
        <f t="shared" si="157"/>
        <v>0.15764979639325188</v>
      </c>
      <c r="AT244" s="62"/>
      <c r="AU244" s="54" t="s">
        <v>471</v>
      </c>
      <c r="AV244" s="54" t="s">
        <v>471</v>
      </c>
      <c r="AW244" s="55" t="s">
        <v>471</v>
      </c>
      <c r="AX244" s="54" t="s">
        <v>470</v>
      </c>
      <c r="AY244" s="54" t="s">
        <v>170</v>
      </c>
      <c r="AZ244" s="54"/>
      <c r="BA244" s="55">
        <f t="shared" si="158"/>
        <v>-56.19604000000001</v>
      </c>
      <c r="BB244" s="55">
        <f t="shared" si="159"/>
        <v>-23.19604000000001</v>
      </c>
      <c r="BC244" s="55">
        <f t="shared" si="160"/>
        <v>247.80396</v>
      </c>
      <c r="BD244" s="67">
        <f t="shared" si="161"/>
        <v>0.14415588132635251</v>
      </c>
      <c r="BE244" s="62">
        <f t="shared" si="162"/>
        <v>0.24929975855130784</v>
      </c>
      <c r="BF244" s="62">
        <f t="shared" si="163"/>
        <v>0.504692382892057</v>
      </c>
      <c r="BG244" s="67">
        <f t="shared" si="164"/>
        <v>0.01290376796500729</v>
      </c>
      <c r="BH244" s="54">
        <v>369847450</v>
      </c>
      <c r="BI244" s="54">
        <f t="shared" si="165"/>
        <v>19227.837275799324</v>
      </c>
      <c r="BJ244" s="174">
        <f t="shared" si="166"/>
        <v>0.0030288679392028723</v>
      </c>
      <c r="BK244" s="55">
        <v>19235</v>
      </c>
      <c r="BL244" s="174">
        <f t="shared" si="167"/>
        <v>0.0029848884107963733</v>
      </c>
      <c r="BM244" s="55">
        <f t="shared" si="168"/>
        <v>101.4734061162027</v>
      </c>
      <c r="BN244" s="174">
        <f t="shared" si="169"/>
        <v>0.002723886544624242</v>
      </c>
      <c r="BO244" s="55">
        <f t="shared" si="170"/>
        <v>91.88087457984322</v>
      </c>
      <c r="BP244" s="174">
        <f t="shared" si="171"/>
        <v>0</v>
      </c>
      <c r="BQ244" s="55">
        <f t="shared" si="172"/>
        <v>0</v>
      </c>
      <c r="BR244" s="174">
        <f t="shared" si="173"/>
        <v>0.0064560384134285595</v>
      </c>
      <c r="BS244" s="55">
        <f t="shared" si="174"/>
        <v>217.77208632920835</v>
      </c>
      <c r="BT244" s="174">
        <f t="shared" si="175"/>
        <v>0.003102898834316384</v>
      </c>
      <c r="BU244" s="55">
        <f t="shared" si="176"/>
        <v>104.66554093173302</v>
      </c>
      <c r="BV244" s="174">
        <f t="shared" si="177"/>
        <v>0.0034829771100286606</v>
      </c>
      <c r="BW244" s="174">
        <f t="shared" si="178"/>
        <v>0.002964584911800357</v>
      </c>
      <c r="BX244" s="55">
        <f t="shared" si="179"/>
        <v>117.48616462847374</v>
      </c>
    </row>
    <row r="245" spans="1:76" ht="12">
      <c r="A245" s="11"/>
      <c r="B245" s="26" t="s">
        <v>840</v>
      </c>
      <c r="C245" s="34">
        <v>12035</v>
      </c>
      <c r="D245" s="49" t="s">
        <v>741</v>
      </c>
      <c r="E245" s="112">
        <v>1088</v>
      </c>
      <c r="F245" s="113">
        <v>814</v>
      </c>
      <c r="G245" s="113">
        <v>849</v>
      </c>
      <c r="H245" s="113">
        <v>682</v>
      </c>
      <c r="I245" s="113">
        <v>422</v>
      </c>
      <c r="J245" s="114">
        <v>234</v>
      </c>
      <c r="K245" s="113"/>
      <c r="L245" s="112">
        <v>4089</v>
      </c>
      <c r="M245" s="113">
        <v>3001</v>
      </c>
      <c r="N245" s="113">
        <v>2187</v>
      </c>
      <c r="O245" s="113">
        <v>1338</v>
      </c>
      <c r="P245" s="113">
        <v>656</v>
      </c>
      <c r="Q245" s="114">
        <v>234</v>
      </c>
      <c r="R245" s="114"/>
      <c r="S245" s="121">
        <v>0.19840846232228637</v>
      </c>
      <c r="T245" s="121">
        <v>0.1456159930127614</v>
      </c>
      <c r="U245" s="121">
        <v>0.10611868601096608</v>
      </c>
      <c r="V245" s="121">
        <v>0.0649230918530739</v>
      </c>
      <c r="W245" s="121">
        <v>0.0318307535542724</v>
      </c>
      <c r="X245" s="121">
        <v>0.011354262700761803</v>
      </c>
      <c r="Y245" s="128"/>
      <c r="Z245" s="187">
        <v>20609</v>
      </c>
      <c r="AA245" s="187">
        <v>2</v>
      </c>
      <c r="AB245" s="58">
        <v>365</v>
      </c>
      <c r="AC245" s="53">
        <v>92</v>
      </c>
      <c r="AD245" s="53">
        <v>269</v>
      </c>
      <c r="AE245" s="55">
        <f t="shared" si="180"/>
        <v>361</v>
      </c>
      <c r="AF245" s="53"/>
      <c r="AG245" s="53"/>
      <c r="AH245" s="55"/>
      <c r="AI245" s="86">
        <f t="shared" si="181"/>
        <v>361</v>
      </c>
      <c r="AJ245" s="101">
        <f t="shared" si="182"/>
        <v>0.2548476454293629</v>
      </c>
      <c r="AK245" s="102">
        <f t="shared" si="183"/>
        <v>0.7451523545706371</v>
      </c>
      <c r="AL245" s="67">
        <f t="shared" si="184"/>
        <v>1</v>
      </c>
      <c r="AM245" s="101">
        <f t="shared" si="185"/>
        <v>0</v>
      </c>
      <c r="AN245" s="102">
        <f t="shared" si="186"/>
        <v>0</v>
      </c>
      <c r="AO245" s="67">
        <f t="shared" si="187"/>
        <v>0</v>
      </c>
      <c r="AP245" s="62">
        <f t="shared" si="188"/>
        <v>1</v>
      </c>
      <c r="AQ245" s="62">
        <f t="shared" si="155"/>
        <v>0.989041095890411</v>
      </c>
      <c r="AR245" s="67">
        <f t="shared" si="156"/>
        <v>0.16689529035208048</v>
      </c>
      <c r="AS245" s="67">
        <f t="shared" si="157"/>
        <v>0.16506630086877</v>
      </c>
      <c r="AT245" s="62"/>
      <c r="AU245" s="54" t="s">
        <v>1434</v>
      </c>
      <c r="AV245" s="54" t="s">
        <v>1434</v>
      </c>
      <c r="AW245" s="55" t="s">
        <v>1434</v>
      </c>
      <c r="AX245" s="54" t="s">
        <v>2190</v>
      </c>
      <c r="AY245" s="54" t="s">
        <v>2190</v>
      </c>
      <c r="AZ245" s="54"/>
      <c r="BA245" s="55">
        <f t="shared" si="158"/>
        <v>-43.822280000000035</v>
      </c>
      <c r="BB245" s="55">
        <f t="shared" si="159"/>
        <v>-39.822280000000035</v>
      </c>
      <c r="BC245" s="55">
        <f t="shared" si="160"/>
        <v>321.17771999999997</v>
      </c>
      <c r="BD245" s="67">
        <f t="shared" si="161"/>
        <v>0.14685766803840877</v>
      </c>
      <c r="BE245" s="62">
        <f t="shared" si="162"/>
        <v>0.2400431390134529</v>
      </c>
      <c r="BF245" s="62">
        <f t="shared" si="163"/>
        <v>0.4896001829268292</v>
      </c>
      <c r="BG245" s="67">
        <f t="shared" si="164"/>
        <v>0.015584342762870589</v>
      </c>
      <c r="BH245" s="54">
        <v>418004999</v>
      </c>
      <c r="BI245" s="54">
        <f t="shared" si="165"/>
        <v>20463.357272237725</v>
      </c>
      <c r="BJ245" s="174">
        <f t="shared" si="166"/>
        <v>0.003423254479374209</v>
      </c>
      <c r="BK245" s="55">
        <v>20427</v>
      </c>
      <c r="BL245" s="174">
        <f t="shared" si="167"/>
        <v>0.0031698630396328315</v>
      </c>
      <c r="BM245" s="55">
        <f t="shared" si="168"/>
        <v>107.99376618400296</v>
      </c>
      <c r="BN245" s="174">
        <f t="shared" si="169"/>
        <v>0.003530418440210125</v>
      </c>
      <c r="BO245" s="55">
        <f t="shared" si="170"/>
        <v>110.96782325036105</v>
      </c>
      <c r="BP245" s="174">
        <f t="shared" si="171"/>
        <v>0</v>
      </c>
      <c r="BQ245" s="55">
        <f t="shared" si="172"/>
        <v>0</v>
      </c>
      <c r="BR245" s="174">
        <f t="shared" si="173"/>
        <v>0.003712222087721422</v>
      </c>
      <c r="BS245" s="55">
        <f t="shared" si="174"/>
        <v>116.68226060813325</v>
      </c>
      <c r="BT245" s="174">
        <f t="shared" si="175"/>
        <v>0.007519637715595561</v>
      </c>
      <c r="BU245" s="55">
        <f t="shared" si="176"/>
        <v>236.35663677342808</v>
      </c>
      <c r="BV245" s="174">
        <f t="shared" si="177"/>
        <v>0.004639685375351832</v>
      </c>
      <c r="BW245" s="174">
        <f t="shared" si="178"/>
        <v>0.003181479402587667</v>
      </c>
      <c r="BX245" s="55">
        <f t="shared" si="179"/>
        <v>145.8342107001582</v>
      </c>
    </row>
    <row r="246" spans="1:76" ht="12">
      <c r="A246" s="11"/>
      <c r="B246" s="26" t="s">
        <v>843</v>
      </c>
      <c r="C246" s="34">
        <v>43014</v>
      </c>
      <c r="D246" s="49" t="s">
        <v>742</v>
      </c>
      <c r="E246" s="112">
        <v>380</v>
      </c>
      <c r="F246" s="113">
        <v>268</v>
      </c>
      <c r="G246" s="113">
        <v>265</v>
      </c>
      <c r="H246" s="113">
        <v>237</v>
      </c>
      <c r="I246" s="113">
        <v>168</v>
      </c>
      <c r="J246" s="114">
        <v>86</v>
      </c>
      <c r="K246" s="113"/>
      <c r="L246" s="112">
        <v>1404</v>
      </c>
      <c r="M246" s="113">
        <v>1024</v>
      </c>
      <c r="N246" s="113">
        <v>756</v>
      </c>
      <c r="O246" s="113">
        <v>491</v>
      </c>
      <c r="P246" s="113">
        <v>254</v>
      </c>
      <c r="Q246" s="114">
        <v>86</v>
      </c>
      <c r="R246" s="114"/>
      <c r="S246" s="121">
        <v>0.21062106210621062</v>
      </c>
      <c r="T246" s="121">
        <v>0.15361536153615363</v>
      </c>
      <c r="U246" s="121">
        <v>0.11341134113411341</v>
      </c>
      <c r="V246" s="121">
        <v>0.07365736573657365</v>
      </c>
      <c r="W246" s="121">
        <v>0.038103810381038106</v>
      </c>
      <c r="X246" s="121">
        <v>0.012901290129012902</v>
      </c>
      <c r="Y246" s="128"/>
      <c r="Z246" s="187">
        <v>6666</v>
      </c>
      <c r="AA246" s="187">
        <v>1</v>
      </c>
      <c r="AB246" s="57">
        <v>123</v>
      </c>
      <c r="AC246" s="53">
        <v>62</v>
      </c>
      <c r="AD246" s="53"/>
      <c r="AE246" s="55">
        <f t="shared" si="180"/>
        <v>62</v>
      </c>
      <c r="AF246" s="53"/>
      <c r="AG246" s="53"/>
      <c r="AH246" s="55"/>
      <c r="AI246" s="86">
        <f t="shared" si="181"/>
        <v>62</v>
      </c>
      <c r="AJ246" s="101">
        <f t="shared" si="182"/>
        <v>1</v>
      </c>
      <c r="AK246" s="102">
        <f t="shared" si="183"/>
        <v>0</v>
      </c>
      <c r="AL246" s="67">
        <f t="shared" si="184"/>
        <v>1</v>
      </c>
      <c r="AM246" s="101">
        <f t="shared" si="185"/>
        <v>0</v>
      </c>
      <c r="AN246" s="102">
        <f t="shared" si="186"/>
        <v>0</v>
      </c>
      <c r="AO246" s="67">
        <f t="shared" si="187"/>
        <v>0</v>
      </c>
      <c r="AP246" s="62">
        <f t="shared" si="188"/>
        <v>1</v>
      </c>
      <c r="AQ246" s="62">
        <f t="shared" si="155"/>
        <v>0.5040650406504065</v>
      </c>
      <c r="AR246" s="67">
        <f t="shared" si="156"/>
        <v>0.1626984126984127</v>
      </c>
      <c r="AS246" s="67">
        <f t="shared" si="157"/>
        <v>0.082010582010582</v>
      </c>
      <c r="AT246" s="62"/>
      <c r="AU246" s="54" t="s">
        <v>464</v>
      </c>
      <c r="AV246" s="54" t="s">
        <v>464</v>
      </c>
      <c r="AW246" s="55" t="s">
        <v>458</v>
      </c>
      <c r="AX246" s="54" t="s">
        <v>458</v>
      </c>
      <c r="AY246" s="54" t="s">
        <v>357</v>
      </c>
      <c r="AZ246" s="54"/>
      <c r="BA246" s="55">
        <f t="shared" si="158"/>
        <v>-6.071040000000011</v>
      </c>
      <c r="BB246" s="55">
        <f t="shared" si="159"/>
        <v>54.92895999999999</v>
      </c>
      <c r="BC246" s="55">
        <f t="shared" si="160"/>
        <v>116.92895999999999</v>
      </c>
      <c r="BD246" s="67">
        <f t="shared" si="161"/>
        <v>0.1546679365079365</v>
      </c>
      <c r="BE246" s="62">
        <f t="shared" si="162"/>
        <v>0.2381445213849287</v>
      </c>
      <c r="BF246" s="62">
        <f t="shared" si="163"/>
        <v>0.4603502362204724</v>
      </c>
      <c r="BG246" s="67">
        <f t="shared" si="164"/>
        <v>0.017541098109810978</v>
      </c>
      <c r="BH246" s="54">
        <v>120340600</v>
      </c>
      <c r="BI246" s="54">
        <f t="shared" si="165"/>
        <v>18061.023562959628</v>
      </c>
      <c r="BJ246" s="174">
        <f t="shared" si="166"/>
        <v>0.0009855300749658737</v>
      </c>
      <c r="BK246" s="55">
        <v>6663</v>
      </c>
      <c r="BL246" s="174">
        <f t="shared" si="167"/>
        <v>0.0010339647247796326</v>
      </c>
      <c r="BM246" s="55">
        <f t="shared" si="168"/>
        <v>95.31563808193923</v>
      </c>
      <c r="BN246" s="174">
        <f t="shared" si="169"/>
        <v>0.0012852951212761338</v>
      </c>
      <c r="BO246" s="55">
        <f t="shared" si="170"/>
        <v>124.90083825057043</v>
      </c>
      <c r="BP246" s="174">
        <f t="shared" si="171"/>
        <v>0</v>
      </c>
      <c r="BQ246" s="55">
        <f t="shared" si="172"/>
        <v>0</v>
      </c>
      <c r="BR246" s="174">
        <f t="shared" si="173"/>
        <v>0.002501714885203567</v>
      </c>
      <c r="BS246" s="55">
        <f t="shared" si="174"/>
        <v>243.10859121258937</v>
      </c>
      <c r="BT246" s="174">
        <f t="shared" si="175"/>
        <v>0</v>
      </c>
      <c r="BU246" s="55">
        <f t="shared" si="176"/>
        <v>0</v>
      </c>
      <c r="BV246" s="174">
        <f t="shared" si="177"/>
        <v>0.0007968434716670737</v>
      </c>
      <c r="BW246" s="174">
        <f t="shared" si="178"/>
        <v>0.0010290524381410737</v>
      </c>
      <c r="BX246" s="55">
        <f t="shared" si="179"/>
        <v>77.43468089017188</v>
      </c>
    </row>
    <row r="247" spans="1:76" ht="12">
      <c r="A247" s="11"/>
      <c r="B247" s="26" t="s">
        <v>843</v>
      </c>
      <c r="C247" s="34">
        <v>41063</v>
      </c>
      <c r="D247" s="49" t="s">
        <v>747</v>
      </c>
      <c r="E247" s="112">
        <v>533</v>
      </c>
      <c r="F247" s="113">
        <v>421</v>
      </c>
      <c r="G247" s="113">
        <v>386</v>
      </c>
      <c r="H247" s="113">
        <v>367</v>
      </c>
      <c r="I247" s="113">
        <v>184</v>
      </c>
      <c r="J247" s="114">
        <v>94</v>
      </c>
      <c r="K247" s="113"/>
      <c r="L247" s="112">
        <v>1985</v>
      </c>
      <c r="M247" s="113">
        <v>1452</v>
      </c>
      <c r="N247" s="113">
        <v>1031</v>
      </c>
      <c r="O247" s="113">
        <v>645</v>
      </c>
      <c r="P247" s="113">
        <v>278</v>
      </c>
      <c r="Q247" s="114">
        <v>94</v>
      </c>
      <c r="R247" s="114"/>
      <c r="S247" s="121">
        <v>0.19552797478329392</v>
      </c>
      <c r="T247" s="121">
        <v>0.1430260047281324</v>
      </c>
      <c r="U247" s="121">
        <v>0.10155634357762017</v>
      </c>
      <c r="V247" s="121">
        <v>0.06353427895981087</v>
      </c>
      <c r="W247" s="121">
        <v>0.027383766745468874</v>
      </c>
      <c r="X247" s="121">
        <v>0.009259259259259259</v>
      </c>
      <c r="Y247" s="128"/>
      <c r="Z247" s="187">
        <v>10152</v>
      </c>
      <c r="AA247" s="187">
        <v>1</v>
      </c>
      <c r="AB247" s="57">
        <v>169</v>
      </c>
      <c r="AC247" s="53"/>
      <c r="AD247" s="53">
        <v>126</v>
      </c>
      <c r="AE247" s="55">
        <f t="shared" si="180"/>
        <v>126</v>
      </c>
      <c r="AF247" s="53">
        <v>12</v>
      </c>
      <c r="AG247" s="53"/>
      <c r="AH247" s="55">
        <f>SUM(AF247:AG247)</f>
        <v>12</v>
      </c>
      <c r="AI247" s="86">
        <f t="shared" si="181"/>
        <v>138</v>
      </c>
      <c r="AJ247" s="101">
        <f t="shared" si="182"/>
        <v>0</v>
      </c>
      <c r="AK247" s="102">
        <f t="shared" si="183"/>
        <v>0.9130434782608695</v>
      </c>
      <c r="AL247" s="67">
        <f t="shared" si="184"/>
        <v>0.9130434782608695</v>
      </c>
      <c r="AM247" s="101">
        <f t="shared" si="185"/>
        <v>0.08695652173913043</v>
      </c>
      <c r="AN247" s="102">
        <f t="shared" si="186"/>
        <v>0</v>
      </c>
      <c r="AO247" s="67">
        <f t="shared" si="187"/>
        <v>0.08695652173913043</v>
      </c>
      <c r="AP247" s="62">
        <f t="shared" si="188"/>
        <v>1</v>
      </c>
      <c r="AQ247" s="62">
        <f t="shared" si="155"/>
        <v>0.8165680473372781</v>
      </c>
      <c r="AR247" s="67">
        <f t="shared" si="156"/>
        <v>0.16391852570320078</v>
      </c>
      <c r="AS247" s="67">
        <f t="shared" si="157"/>
        <v>0.1338506304558681</v>
      </c>
      <c r="AT247" s="62"/>
      <c r="AU247" s="54" t="s">
        <v>464</v>
      </c>
      <c r="AV247" s="54" t="s">
        <v>452</v>
      </c>
      <c r="AW247" s="55" t="s">
        <v>452</v>
      </c>
      <c r="AX247" s="54" t="s">
        <v>452</v>
      </c>
      <c r="AY247" s="54" t="s">
        <v>1476</v>
      </c>
      <c r="AZ247" s="54"/>
      <c r="BA247" s="55">
        <f t="shared" si="158"/>
        <v>-20.93325999999999</v>
      </c>
      <c r="BB247" s="55">
        <f t="shared" si="159"/>
        <v>10.06674000000001</v>
      </c>
      <c r="BC247" s="55">
        <f t="shared" si="160"/>
        <v>148.06674</v>
      </c>
      <c r="BD247" s="67">
        <f t="shared" si="161"/>
        <v>0.14361468477206596</v>
      </c>
      <c r="BE247" s="62">
        <f t="shared" si="162"/>
        <v>0.22956083720930234</v>
      </c>
      <c r="BF247" s="62">
        <f t="shared" si="163"/>
        <v>0.5326141726618705</v>
      </c>
      <c r="BG247" s="67">
        <f t="shared" si="164"/>
        <v>0.014584982269503548</v>
      </c>
      <c r="BH247" s="54">
        <v>200873049</v>
      </c>
      <c r="BI247" s="54">
        <f t="shared" si="165"/>
        <v>19749.58696293383</v>
      </c>
      <c r="BJ247" s="174">
        <f t="shared" si="166"/>
        <v>0.001645051055417653</v>
      </c>
      <c r="BK247" s="55">
        <v>10171</v>
      </c>
      <c r="BL247" s="174">
        <f t="shared" si="167"/>
        <v>0.0015783363673620957</v>
      </c>
      <c r="BM247" s="55">
        <f t="shared" si="168"/>
        <v>104.22689924879947</v>
      </c>
      <c r="BN247" s="174">
        <f t="shared" si="169"/>
        <v>0.0016275647927191158</v>
      </c>
      <c r="BO247" s="55">
        <f t="shared" si="170"/>
        <v>103.85190824010107</v>
      </c>
      <c r="BP247" s="174">
        <f t="shared" si="171"/>
        <v>0.0006956118485884876</v>
      </c>
      <c r="BQ247" s="55">
        <f t="shared" si="172"/>
        <v>44.38570936991627</v>
      </c>
      <c r="BR247" s="174">
        <f t="shared" si="173"/>
        <v>0</v>
      </c>
      <c r="BS247" s="55">
        <f t="shared" si="174"/>
        <v>0</v>
      </c>
      <c r="BT247" s="174">
        <f t="shared" si="175"/>
        <v>0.0035222094876023818</v>
      </c>
      <c r="BU247" s="55">
        <f t="shared" si="176"/>
        <v>224.7456925495337</v>
      </c>
      <c r="BV247" s="174">
        <f t="shared" si="177"/>
        <v>0.0017736193401621963</v>
      </c>
      <c r="BW247" s="174">
        <f t="shared" si="178"/>
        <v>0.001567197772578485</v>
      </c>
      <c r="BX247" s="55">
        <f t="shared" si="179"/>
        <v>113.17137959200194</v>
      </c>
    </row>
    <row r="248" spans="1:76" ht="12">
      <c r="A248" s="11"/>
      <c r="B248" s="26" t="s">
        <v>843</v>
      </c>
      <c r="C248" s="34">
        <v>44064</v>
      </c>
      <c r="D248" s="49" t="s">
        <v>748</v>
      </c>
      <c r="E248" s="112">
        <v>596</v>
      </c>
      <c r="F248" s="113">
        <v>449</v>
      </c>
      <c r="G248" s="113">
        <v>437</v>
      </c>
      <c r="H248" s="113">
        <v>330</v>
      </c>
      <c r="I248" s="113">
        <v>191</v>
      </c>
      <c r="J248" s="114">
        <v>99</v>
      </c>
      <c r="K248" s="113"/>
      <c r="L248" s="112">
        <v>2102</v>
      </c>
      <c r="M248" s="113">
        <v>1506</v>
      </c>
      <c r="N248" s="113">
        <v>1057</v>
      </c>
      <c r="O248" s="113">
        <v>620</v>
      </c>
      <c r="P248" s="113">
        <v>290</v>
      </c>
      <c r="Q248" s="114">
        <v>99</v>
      </c>
      <c r="R248" s="114"/>
      <c r="S248" s="121">
        <v>0.24680051661383115</v>
      </c>
      <c r="T248" s="121">
        <v>0.17682282493835857</v>
      </c>
      <c r="U248" s="121">
        <v>0.1241047317130445</v>
      </c>
      <c r="V248" s="121">
        <v>0.07279558529998825</v>
      </c>
      <c r="W248" s="121">
        <v>0.03404954796289773</v>
      </c>
      <c r="X248" s="121">
        <v>0.011623811201127158</v>
      </c>
      <c r="Y248" s="128"/>
      <c r="Z248" s="187">
        <v>8517</v>
      </c>
      <c r="AA248" s="187">
        <v>1</v>
      </c>
      <c r="AB248" s="57">
        <v>129</v>
      </c>
      <c r="AC248" s="53"/>
      <c r="AD248" s="53"/>
      <c r="AE248" s="55">
        <f t="shared" si="180"/>
        <v>0</v>
      </c>
      <c r="AF248" s="53">
        <v>102</v>
      </c>
      <c r="AG248" s="53"/>
      <c r="AH248" s="55">
        <f>SUM(AF248:AG248)</f>
        <v>102</v>
      </c>
      <c r="AI248" s="86">
        <f t="shared" si="181"/>
        <v>102</v>
      </c>
      <c r="AJ248" s="101">
        <f t="shared" si="182"/>
        <v>0</v>
      </c>
      <c r="AK248" s="102">
        <f t="shared" si="183"/>
        <v>0</v>
      </c>
      <c r="AL248" s="67">
        <f t="shared" si="184"/>
        <v>0</v>
      </c>
      <c r="AM248" s="101">
        <f t="shared" si="185"/>
        <v>1</v>
      </c>
      <c r="AN248" s="102">
        <f t="shared" si="186"/>
        <v>0</v>
      </c>
      <c r="AO248" s="67">
        <f t="shared" si="187"/>
        <v>1</v>
      </c>
      <c r="AP248" s="62">
        <f t="shared" si="188"/>
        <v>1</v>
      </c>
      <c r="AQ248" s="62">
        <f t="shared" si="155"/>
        <v>0.7906976744186046</v>
      </c>
      <c r="AR248" s="67">
        <f t="shared" si="156"/>
        <v>0.12204351939451277</v>
      </c>
      <c r="AS248" s="67">
        <f t="shared" si="157"/>
        <v>0.09649952696310313</v>
      </c>
      <c r="AT248" s="62"/>
      <c r="AU248" s="54" t="s">
        <v>464</v>
      </c>
      <c r="AV248" s="54" t="s">
        <v>464</v>
      </c>
      <c r="AW248" s="55" t="s">
        <v>464</v>
      </c>
      <c r="AX248" s="54" t="s">
        <v>464</v>
      </c>
      <c r="AY248" s="54" t="s">
        <v>1452</v>
      </c>
      <c r="AZ248" s="54"/>
      <c r="BA248" s="55">
        <f t="shared" si="158"/>
        <v>20.867580000000004</v>
      </c>
      <c r="BB248" s="55">
        <f t="shared" si="159"/>
        <v>47.867580000000004</v>
      </c>
      <c r="BC248" s="55">
        <f t="shared" si="160"/>
        <v>149.86758</v>
      </c>
      <c r="BD248" s="67">
        <f t="shared" si="161"/>
        <v>0.14178578997161778</v>
      </c>
      <c r="BE248" s="62">
        <f t="shared" si="162"/>
        <v>0.24172190322580644</v>
      </c>
      <c r="BF248" s="62">
        <f t="shared" si="163"/>
        <v>0.5167847586206896</v>
      </c>
      <c r="BG248" s="67">
        <f t="shared" si="164"/>
        <v>0.017596287425149702</v>
      </c>
      <c r="BH248" s="54">
        <v>235101561</v>
      </c>
      <c r="BI248" s="54">
        <f t="shared" si="165"/>
        <v>27678.544972922064</v>
      </c>
      <c r="BJ248" s="174">
        <f t="shared" si="166"/>
        <v>0.0019253656624358187</v>
      </c>
      <c r="BK248" s="55">
        <v>8494</v>
      </c>
      <c r="BL248" s="174">
        <f t="shared" si="167"/>
        <v>0.0013180994105175146</v>
      </c>
      <c r="BM248" s="55">
        <f t="shared" si="168"/>
        <v>146.0713544875859</v>
      </c>
      <c r="BN248" s="174">
        <f t="shared" si="169"/>
        <v>0.0016473598107043857</v>
      </c>
      <c r="BO248" s="55">
        <f t="shared" si="170"/>
        <v>125.29381203733843</v>
      </c>
      <c r="BP248" s="174">
        <f t="shared" si="171"/>
        <v>0.005912700713002145</v>
      </c>
      <c r="BQ248" s="55">
        <f t="shared" si="172"/>
        <v>449.7043128975948</v>
      </c>
      <c r="BR248" s="174">
        <f t="shared" si="173"/>
        <v>0</v>
      </c>
      <c r="BS248" s="55">
        <f t="shared" si="174"/>
        <v>0</v>
      </c>
      <c r="BT248" s="174">
        <f t="shared" si="175"/>
        <v>0</v>
      </c>
      <c r="BU248" s="55">
        <f t="shared" si="176"/>
        <v>0</v>
      </c>
      <c r="BV248" s="174">
        <f t="shared" si="177"/>
        <v>0.0013109360340329277</v>
      </c>
      <c r="BW248" s="174">
        <f t="shared" si="178"/>
        <v>0.0013147974220893376</v>
      </c>
      <c r="BX248" s="55">
        <f t="shared" si="179"/>
        <v>99.70631307975385</v>
      </c>
    </row>
    <row r="249" spans="1:76" ht="12">
      <c r="A249" s="11"/>
      <c r="B249" s="26" t="s">
        <v>843</v>
      </c>
      <c r="C249" s="34">
        <v>46021</v>
      </c>
      <c r="D249" s="49" t="s">
        <v>749</v>
      </c>
      <c r="E249" s="112">
        <v>4169</v>
      </c>
      <c r="F249" s="113">
        <v>3377</v>
      </c>
      <c r="G249" s="113">
        <v>2891</v>
      </c>
      <c r="H249" s="113">
        <v>2478</v>
      </c>
      <c r="I249" s="113">
        <v>1424</v>
      </c>
      <c r="J249" s="114">
        <v>733</v>
      </c>
      <c r="K249" s="113"/>
      <c r="L249" s="112">
        <v>15072</v>
      </c>
      <c r="M249" s="113">
        <v>10903</v>
      </c>
      <c r="N249" s="113">
        <v>7526</v>
      </c>
      <c r="O249" s="113">
        <v>4635</v>
      </c>
      <c r="P249" s="113">
        <v>2157</v>
      </c>
      <c r="Q249" s="114">
        <v>733</v>
      </c>
      <c r="R249" s="114"/>
      <c r="S249" s="121">
        <v>0.20040421231783853</v>
      </c>
      <c r="T249" s="121">
        <v>0.14497127965110096</v>
      </c>
      <c r="U249" s="121">
        <v>0.1000691415806829</v>
      </c>
      <c r="V249" s="121">
        <v>0.06162908201255186</v>
      </c>
      <c r="W249" s="121">
        <v>0.028680459525582385</v>
      </c>
      <c r="X249" s="121">
        <v>0.00974630358472503</v>
      </c>
      <c r="Y249" s="128"/>
      <c r="Z249" s="187">
        <v>75208</v>
      </c>
      <c r="AA249" s="187">
        <v>3</v>
      </c>
      <c r="AB249" s="56">
        <v>1239</v>
      </c>
      <c r="AC249" s="53">
        <v>587</v>
      </c>
      <c r="AD249" s="53">
        <v>499</v>
      </c>
      <c r="AE249" s="55">
        <f t="shared" si="180"/>
        <v>1086</v>
      </c>
      <c r="AF249" s="53">
        <v>46</v>
      </c>
      <c r="AG249" s="53">
        <v>34</v>
      </c>
      <c r="AH249" s="55">
        <f>SUM(AF249:AG249)</f>
        <v>80</v>
      </c>
      <c r="AI249" s="86">
        <f t="shared" si="181"/>
        <v>1166</v>
      </c>
      <c r="AJ249" s="101">
        <f t="shared" si="182"/>
        <v>0.5034305317324185</v>
      </c>
      <c r="AK249" s="102">
        <f t="shared" si="183"/>
        <v>0.427958833619211</v>
      </c>
      <c r="AL249" s="67">
        <f t="shared" si="184"/>
        <v>0.9313893653516295</v>
      </c>
      <c r="AM249" s="101">
        <f t="shared" si="185"/>
        <v>0.03945111492281304</v>
      </c>
      <c r="AN249" s="102">
        <f t="shared" si="186"/>
        <v>0.029159519725557463</v>
      </c>
      <c r="AO249" s="67">
        <f t="shared" si="187"/>
        <v>0.0686106346483705</v>
      </c>
      <c r="AP249" s="62">
        <f t="shared" si="188"/>
        <v>1</v>
      </c>
      <c r="AQ249" s="62">
        <f t="shared" si="155"/>
        <v>0.9410815173527038</v>
      </c>
      <c r="AR249" s="67">
        <f t="shared" si="156"/>
        <v>0.16462928514483124</v>
      </c>
      <c r="AS249" s="67">
        <f t="shared" si="157"/>
        <v>0.15492957746478872</v>
      </c>
      <c r="AT249" s="62"/>
      <c r="AU249" s="54" t="s">
        <v>471</v>
      </c>
      <c r="AV249" s="54" t="s">
        <v>471</v>
      </c>
      <c r="AW249" s="55" t="s">
        <v>471</v>
      </c>
      <c r="AX249" s="54" t="s">
        <v>471</v>
      </c>
      <c r="AY249" s="54" t="s">
        <v>1533</v>
      </c>
      <c r="AZ249" s="54"/>
      <c r="BA249" s="55">
        <f t="shared" si="158"/>
        <v>-139.0846200000001</v>
      </c>
      <c r="BB249" s="55">
        <f t="shared" si="159"/>
        <v>-66.08462000000009</v>
      </c>
      <c r="BC249" s="55">
        <f t="shared" si="160"/>
        <v>1099.91538</v>
      </c>
      <c r="BD249" s="67">
        <f t="shared" si="161"/>
        <v>0.14614873505182036</v>
      </c>
      <c r="BE249" s="62">
        <f t="shared" si="162"/>
        <v>0.23730644660194172</v>
      </c>
      <c r="BF249" s="62">
        <f t="shared" si="163"/>
        <v>0.5099283171070932</v>
      </c>
      <c r="BG249" s="67">
        <f t="shared" si="164"/>
        <v>0.014624978459738324</v>
      </c>
      <c r="BH249" s="54">
        <v>1326262343</v>
      </c>
      <c r="BI249" s="54">
        <f t="shared" si="165"/>
        <v>17852.741899877507</v>
      </c>
      <c r="BJ249" s="174">
        <f t="shared" si="166"/>
        <v>0.01086143351721036</v>
      </c>
      <c r="BK249" s="55">
        <v>74289</v>
      </c>
      <c r="BL249" s="174">
        <f t="shared" si="167"/>
        <v>0.011528171310093671</v>
      </c>
      <c r="BM249" s="55">
        <f t="shared" si="168"/>
        <v>94.21644790878898</v>
      </c>
      <c r="BN249" s="174">
        <f t="shared" si="169"/>
        <v>0.012090382671072972</v>
      </c>
      <c r="BO249" s="55">
        <f t="shared" si="170"/>
        <v>104.13669985667373</v>
      </c>
      <c r="BP249" s="174">
        <f t="shared" si="171"/>
        <v>0.004637412323923251</v>
      </c>
      <c r="BQ249" s="55">
        <f t="shared" si="172"/>
        <v>39.942889189393846</v>
      </c>
      <c r="BR249" s="174">
        <f t="shared" si="173"/>
        <v>0.023685590929266028</v>
      </c>
      <c r="BS249" s="55">
        <f t="shared" si="174"/>
        <v>204.00837100303582</v>
      </c>
      <c r="BT249" s="174">
        <f t="shared" si="175"/>
        <v>0.013949067732647527</v>
      </c>
      <c r="BU249" s="55">
        <f t="shared" si="176"/>
        <v>120.1458977167523</v>
      </c>
      <c r="BV249" s="174">
        <f t="shared" si="177"/>
        <v>0.014985798192964644</v>
      </c>
      <c r="BW249" s="174">
        <f t="shared" si="178"/>
        <v>0.011610107375894671</v>
      </c>
      <c r="BX249" s="55">
        <f t="shared" si="179"/>
        <v>129.07544872563975</v>
      </c>
    </row>
    <row r="250" spans="1:76" ht="12">
      <c r="A250" s="11"/>
      <c r="B250" s="26" t="s">
        <v>841</v>
      </c>
      <c r="C250" s="34">
        <v>23077</v>
      </c>
      <c r="D250" s="49" t="s">
        <v>750</v>
      </c>
      <c r="E250" s="112">
        <v>1800</v>
      </c>
      <c r="F250" s="113">
        <v>1366</v>
      </c>
      <c r="G250" s="113">
        <v>1212</v>
      </c>
      <c r="H250" s="113">
        <v>966</v>
      </c>
      <c r="I250" s="113">
        <v>600</v>
      </c>
      <c r="J250" s="114">
        <v>263</v>
      </c>
      <c r="K250" s="113"/>
      <c r="L250" s="112">
        <v>6207</v>
      </c>
      <c r="M250" s="113">
        <v>4407</v>
      </c>
      <c r="N250" s="113">
        <v>3041</v>
      </c>
      <c r="O250" s="113">
        <v>1829</v>
      </c>
      <c r="P250" s="113">
        <v>863</v>
      </c>
      <c r="Q250" s="114">
        <v>263</v>
      </c>
      <c r="R250" s="114"/>
      <c r="S250" s="121">
        <v>0.18521723561709239</v>
      </c>
      <c r="T250" s="121">
        <v>0.13150513248985438</v>
      </c>
      <c r="U250" s="121">
        <v>0.09074361422773931</v>
      </c>
      <c r="V250" s="121">
        <v>0.05457746478873239</v>
      </c>
      <c r="W250" s="121">
        <v>0.02575196944378133</v>
      </c>
      <c r="X250" s="121">
        <v>0.007847935068035331</v>
      </c>
      <c r="Y250" s="128"/>
      <c r="Z250" s="187">
        <v>33512</v>
      </c>
      <c r="AA250" s="187">
        <v>2</v>
      </c>
      <c r="AB250" s="57">
        <v>465</v>
      </c>
      <c r="AC250" s="53">
        <v>105</v>
      </c>
      <c r="AD250" s="53">
        <v>119</v>
      </c>
      <c r="AE250" s="55">
        <f t="shared" si="180"/>
        <v>224</v>
      </c>
      <c r="AF250" s="53"/>
      <c r="AG250" s="53"/>
      <c r="AH250" s="55"/>
      <c r="AI250" s="86">
        <f t="shared" si="181"/>
        <v>224</v>
      </c>
      <c r="AJ250" s="101">
        <f t="shared" si="182"/>
        <v>0.46875</v>
      </c>
      <c r="AK250" s="102">
        <f t="shared" si="183"/>
        <v>0.53125</v>
      </c>
      <c r="AL250" s="67">
        <f t="shared" si="184"/>
        <v>1</v>
      </c>
      <c r="AM250" s="101">
        <f t="shared" si="185"/>
        <v>0</v>
      </c>
      <c r="AN250" s="102">
        <f t="shared" si="186"/>
        <v>0</v>
      </c>
      <c r="AO250" s="67">
        <f t="shared" si="187"/>
        <v>0</v>
      </c>
      <c r="AP250" s="62">
        <f t="shared" si="188"/>
        <v>1</v>
      </c>
      <c r="AQ250" s="62">
        <f t="shared" si="155"/>
        <v>0.4817204301075269</v>
      </c>
      <c r="AR250" s="67">
        <f t="shared" si="156"/>
        <v>0.15291022689904638</v>
      </c>
      <c r="AS250" s="67">
        <f t="shared" si="157"/>
        <v>0.07365998026964814</v>
      </c>
      <c r="AT250" s="62"/>
      <c r="AU250" s="54" t="s">
        <v>493</v>
      </c>
      <c r="AV250" s="54" t="s">
        <v>406</v>
      </c>
      <c r="AW250" s="55" t="s">
        <v>406</v>
      </c>
      <c r="AX250" s="54" t="s">
        <v>406</v>
      </c>
      <c r="AY250" s="54" t="s">
        <v>137</v>
      </c>
      <c r="AZ250" s="54"/>
      <c r="BA250" s="55">
        <f t="shared" si="158"/>
        <v>-27.123659999999973</v>
      </c>
      <c r="BB250" s="55">
        <f t="shared" si="159"/>
        <v>213.87634000000003</v>
      </c>
      <c r="BC250" s="55">
        <f t="shared" si="160"/>
        <v>437.87634</v>
      </c>
      <c r="BD250" s="67">
        <f t="shared" si="161"/>
        <v>0.1439909043077935</v>
      </c>
      <c r="BE250" s="62">
        <f t="shared" si="162"/>
        <v>0.2394075123018043</v>
      </c>
      <c r="BF250" s="62">
        <f t="shared" si="163"/>
        <v>0.5073885747392816</v>
      </c>
      <c r="BG250" s="67">
        <f t="shared" si="164"/>
        <v>0.013066255072809741</v>
      </c>
      <c r="BH250" s="54">
        <v>599231294</v>
      </c>
      <c r="BI250" s="54">
        <f t="shared" si="165"/>
        <v>18011.160024045686</v>
      </c>
      <c r="BJ250" s="174">
        <f t="shared" si="166"/>
        <v>0.004907408323522713</v>
      </c>
      <c r="BK250" s="55">
        <v>33270</v>
      </c>
      <c r="BL250" s="174">
        <f t="shared" si="167"/>
        <v>0.005162840521299472</v>
      </c>
      <c r="BM250" s="55">
        <f t="shared" si="168"/>
        <v>95.05248715851353</v>
      </c>
      <c r="BN250" s="174">
        <f t="shared" si="169"/>
        <v>0.004813181640581167</v>
      </c>
      <c r="BO250" s="55">
        <f t="shared" si="170"/>
        <v>93.03785892839355</v>
      </c>
      <c r="BP250" s="174">
        <f t="shared" si="171"/>
        <v>0</v>
      </c>
      <c r="BQ250" s="55">
        <f t="shared" si="172"/>
        <v>0</v>
      </c>
      <c r="BR250" s="174">
        <f t="shared" si="173"/>
        <v>0.004236775208812492</v>
      </c>
      <c r="BS250" s="55">
        <f t="shared" si="174"/>
        <v>81.89603543431129</v>
      </c>
      <c r="BT250" s="174">
        <f t="shared" si="175"/>
        <v>0.0033265311827355825</v>
      </c>
      <c r="BU250" s="55">
        <f t="shared" si="176"/>
        <v>64.30119659121894</v>
      </c>
      <c r="BV250" s="174">
        <f t="shared" si="177"/>
        <v>0.002878918349248782</v>
      </c>
      <c r="BW250" s="174">
        <f t="shared" si="178"/>
        <v>0.005173358131860735</v>
      </c>
      <c r="BX250" s="55">
        <f t="shared" si="179"/>
        <v>55.64892814047852</v>
      </c>
    </row>
    <row r="251" spans="1:76" ht="12">
      <c r="A251" s="11"/>
      <c r="B251" s="26" t="s">
        <v>844</v>
      </c>
      <c r="C251" s="34">
        <v>71053</v>
      </c>
      <c r="D251" s="49" t="s">
        <v>751</v>
      </c>
      <c r="E251" s="112">
        <v>2511</v>
      </c>
      <c r="F251" s="113">
        <v>1977</v>
      </c>
      <c r="G251" s="113">
        <v>1584</v>
      </c>
      <c r="H251" s="113">
        <v>1270</v>
      </c>
      <c r="I251" s="113">
        <v>725</v>
      </c>
      <c r="J251" s="114">
        <v>335</v>
      </c>
      <c r="K251" s="113"/>
      <c r="L251" s="112">
        <v>8402</v>
      </c>
      <c r="M251" s="113">
        <v>5891</v>
      </c>
      <c r="N251" s="113">
        <v>3914</v>
      </c>
      <c r="O251" s="113">
        <v>2330</v>
      </c>
      <c r="P251" s="113">
        <v>1060</v>
      </c>
      <c r="Q251" s="114">
        <v>335</v>
      </c>
      <c r="R251" s="114"/>
      <c r="S251" s="121">
        <v>0.20922356691070274</v>
      </c>
      <c r="T251" s="121">
        <v>0.14669555256735894</v>
      </c>
      <c r="U251" s="121">
        <v>0.09746501319786842</v>
      </c>
      <c r="V251" s="121">
        <v>0.05802081776980925</v>
      </c>
      <c r="W251" s="121">
        <v>0.026395736839484037</v>
      </c>
      <c r="X251" s="121">
        <v>0.008342048906818068</v>
      </c>
      <c r="Y251" s="128"/>
      <c r="Z251" s="187">
        <v>40158</v>
      </c>
      <c r="AA251" s="187">
        <v>2</v>
      </c>
      <c r="AB251" s="57">
        <v>603</v>
      </c>
      <c r="AC251" s="53">
        <v>205</v>
      </c>
      <c r="AD251" s="53">
        <v>280</v>
      </c>
      <c r="AE251" s="55">
        <f t="shared" si="180"/>
        <v>485</v>
      </c>
      <c r="AF251" s="53">
        <v>48</v>
      </c>
      <c r="AG251" s="53"/>
      <c r="AH251" s="55">
        <f>SUM(AF251:AG251)</f>
        <v>48</v>
      </c>
      <c r="AI251" s="86">
        <f t="shared" si="181"/>
        <v>533</v>
      </c>
      <c r="AJ251" s="101">
        <f t="shared" si="182"/>
        <v>0.38461538461538464</v>
      </c>
      <c r="AK251" s="102">
        <f t="shared" si="183"/>
        <v>0.525328330206379</v>
      </c>
      <c r="AL251" s="67">
        <f t="shared" si="184"/>
        <v>0.9099437148217636</v>
      </c>
      <c r="AM251" s="101">
        <f t="shared" si="185"/>
        <v>0.0900562851782364</v>
      </c>
      <c r="AN251" s="102">
        <f t="shared" si="186"/>
        <v>0</v>
      </c>
      <c r="AO251" s="67">
        <f t="shared" si="187"/>
        <v>0.0900562851782364</v>
      </c>
      <c r="AP251" s="62">
        <f t="shared" si="188"/>
        <v>1</v>
      </c>
      <c r="AQ251" s="62">
        <f t="shared" si="155"/>
        <v>0.8839137645107794</v>
      </c>
      <c r="AR251" s="67">
        <f t="shared" si="156"/>
        <v>0.15406234031681146</v>
      </c>
      <c r="AS251" s="67">
        <f t="shared" si="157"/>
        <v>0.13617782319877364</v>
      </c>
      <c r="AT251" s="62"/>
      <c r="AU251" s="54" t="s">
        <v>476</v>
      </c>
      <c r="AV251" s="54" t="s">
        <v>478</v>
      </c>
      <c r="AW251" s="55" t="s">
        <v>478</v>
      </c>
      <c r="AX251" s="54" t="s">
        <v>478</v>
      </c>
      <c r="AY251" s="54" t="s">
        <v>1437</v>
      </c>
      <c r="AZ251" s="54"/>
      <c r="BA251" s="55">
        <f t="shared" si="158"/>
        <v>-43.28426999999999</v>
      </c>
      <c r="BB251" s="55">
        <f t="shared" si="159"/>
        <v>26.715730000000008</v>
      </c>
      <c r="BC251" s="55">
        <f t="shared" si="160"/>
        <v>559.71573</v>
      </c>
      <c r="BD251" s="67">
        <f t="shared" si="161"/>
        <v>0.14300350792028615</v>
      </c>
      <c r="BE251" s="62">
        <f t="shared" si="162"/>
        <v>0.24022134334763948</v>
      </c>
      <c r="BF251" s="62">
        <f t="shared" si="163"/>
        <v>0.5280337075471698</v>
      </c>
      <c r="BG251" s="67">
        <f t="shared" si="164"/>
        <v>0.01393783878679217</v>
      </c>
      <c r="BH251" s="54">
        <v>734547288</v>
      </c>
      <c r="BI251" s="54">
        <f t="shared" si="165"/>
        <v>18383.444402732937</v>
      </c>
      <c r="BJ251" s="174">
        <f t="shared" si="166"/>
        <v>0.006015579478651586</v>
      </c>
      <c r="BK251" s="55">
        <v>39957</v>
      </c>
      <c r="BL251" s="174">
        <f t="shared" si="167"/>
        <v>0.006200529567465073</v>
      </c>
      <c r="BM251" s="55">
        <f t="shared" si="168"/>
        <v>97.017188825549</v>
      </c>
      <c r="BN251" s="174">
        <f t="shared" si="169"/>
        <v>0.0061524527120613215</v>
      </c>
      <c r="BO251" s="55">
        <f t="shared" si="170"/>
        <v>99.24394339359947</v>
      </c>
      <c r="BP251" s="174">
        <f t="shared" si="171"/>
        <v>0.0027824473943539505</v>
      </c>
      <c r="BQ251" s="55">
        <f t="shared" si="172"/>
        <v>44.88308397065491</v>
      </c>
      <c r="BR251" s="174">
        <f t="shared" si="173"/>
        <v>0.008271799217205342</v>
      </c>
      <c r="BS251" s="55">
        <f t="shared" si="174"/>
        <v>133.4306839394632</v>
      </c>
      <c r="BT251" s="174">
        <f t="shared" si="175"/>
        <v>0.00782713219467196</v>
      </c>
      <c r="BU251" s="55">
        <f t="shared" si="176"/>
        <v>126.25785208221225</v>
      </c>
      <c r="BV251" s="174">
        <f t="shared" si="177"/>
        <v>0.006850283393525004</v>
      </c>
      <c r="BW251" s="174">
        <f t="shared" si="178"/>
        <v>0.00619932310394078</v>
      </c>
      <c r="BX251" s="55">
        <f t="shared" si="179"/>
        <v>110.5005059208871</v>
      </c>
    </row>
    <row r="252" spans="1:76" ht="12">
      <c r="A252" s="11"/>
      <c r="B252" s="26" t="s">
        <v>842</v>
      </c>
      <c r="C252" s="34">
        <v>34043</v>
      </c>
      <c r="D252" s="49" t="s">
        <v>752</v>
      </c>
      <c r="E252" s="112">
        <v>98</v>
      </c>
      <c r="F252" s="113">
        <v>65</v>
      </c>
      <c r="G252" s="113">
        <v>61</v>
      </c>
      <c r="H252" s="113">
        <v>52</v>
      </c>
      <c r="I252" s="113">
        <v>31</v>
      </c>
      <c r="J252" s="114">
        <v>15</v>
      </c>
      <c r="K252" s="113"/>
      <c r="L252" s="112">
        <v>322</v>
      </c>
      <c r="M252" s="113">
        <v>224</v>
      </c>
      <c r="N252" s="113">
        <v>159</v>
      </c>
      <c r="O252" s="113">
        <v>98</v>
      </c>
      <c r="P252" s="113">
        <v>46</v>
      </c>
      <c r="Q252" s="114">
        <v>15</v>
      </c>
      <c r="R252" s="114"/>
      <c r="S252" s="121">
        <v>0.15096108766994842</v>
      </c>
      <c r="T252" s="121">
        <v>0.10501640881387717</v>
      </c>
      <c r="U252" s="121">
        <v>0.07454289732770746</v>
      </c>
      <c r="V252" s="121">
        <v>0.04594467885607126</v>
      </c>
      <c r="W252" s="121">
        <v>0.02156586966713549</v>
      </c>
      <c r="X252" s="121">
        <v>0.007032348804500703</v>
      </c>
      <c r="Y252" s="128"/>
      <c r="Z252" s="187">
        <v>2133</v>
      </c>
      <c r="AA252" s="187">
        <v>1</v>
      </c>
      <c r="AB252" s="57">
        <v>25</v>
      </c>
      <c r="AC252" s="53"/>
      <c r="AD252" s="53"/>
      <c r="AE252" s="55"/>
      <c r="AF252" s="53"/>
      <c r="AG252" s="53"/>
      <c r="AH252" s="55"/>
      <c r="AI252" s="86">
        <v>0</v>
      </c>
      <c r="AJ252" s="101"/>
      <c r="AK252" s="102"/>
      <c r="AL252" s="67"/>
      <c r="AM252" s="101"/>
      <c r="AN252" s="102"/>
      <c r="AO252" s="67"/>
      <c r="AP252" s="62"/>
      <c r="AQ252" s="62">
        <f t="shared" si="155"/>
        <v>0</v>
      </c>
      <c r="AR252" s="67">
        <f t="shared" si="156"/>
        <v>0.15723270440251572</v>
      </c>
      <c r="AS252" s="67">
        <f t="shared" si="157"/>
        <v>0</v>
      </c>
      <c r="AT252" s="62"/>
      <c r="AU252" s="54" t="s">
        <v>430</v>
      </c>
      <c r="AV252" s="54" t="s">
        <v>430</v>
      </c>
      <c r="AW252" s="55" t="s">
        <v>430</v>
      </c>
      <c r="AX252" s="54" t="s">
        <v>441</v>
      </c>
      <c r="AY252" s="54" t="s">
        <v>1333</v>
      </c>
      <c r="AZ252" s="54"/>
      <c r="BA252" s="55">
        <f t="shared" si="158"/>
        <v>-1.7147199999999998</v>
      </c>
      <c r="BB252" s="55">
        <f t="shared" si="159"/>
        <v>23.28528</v>
      </c>
      <c r="BC252" s="55">
        <f t="shared" si="160"/>
        <v>23.28528</v>
      </c>
      <c r="BD252" s="67">
        <f t="shared" si="161"/>
        <v>0.14644830188679245</v>
      </c>
      <c r="BE252" s="62">
        <f t="shared" si="162"/>
        <v>0.2376048979591837</v>
      </c>
      <c r="BF252" s="62">
        <f t="shared" si="163"/>
        <v>0.5062017391304348</v>
      </c>
      <c r="BG252" s="67">
        <f t="shared" si="164"/>
        <v>0.010916680731364276</v>
      </c>
      <c r="BH252" s="54">
        <v>36617628</v>
      </c>
      <c r="BI252" s="54">
        <f t="shared" si="165"/>
        <v>16991.938747099768</v>
      </c>
      <c r="BJ252" s="174">
        <f t="shared" si="166"/>
        <v>0.0002998802870179513</v>
      </c>
      <c r="BK252" s="55">
        <v>2155</v>
      </c>
      <c r="BL252" s="174">
        <f t="shared" si="167"/>
        <v>0.00033441302444846293</v>
      </c>
      <c r="BM252" s="55">
        <f t="shared" si="168"/>
        <v>89.67362665151413</v>
      </c>
      <c r="BN252" s="174">
        <f t="shared" si="169"/>
        <v>0.00025595418604209543</v>
      </c>
      <c r="BO252" s="55">
        <f t="shared" si="170"/>
        <v>77.73188233287529</v>
      </c>
      <c r="BP252" s="174">
        <f t="shared" si="171"/>
        <v>0</v>
      </c>
      <c r="BQ252" s="55">
        <f t="shared" si="172"/>
        <v>0</v>
      </c>
      <c r="BR252" s="174">
        <f t="shared" si="173"/>
        <v>0</v>
      </c>
      <c r="BS252" s="55">
        <f t="shared" si="174"/>
        <v>0</v>
      </c>
      <c r="BT252" s="174">
        <f t="shared" si="175"/>
        <v>0</v>
      </c>
      <c r="BU252" s="55">
        <f t="shared" si="176"/>
        <v>0</v>
      </c>
      <c r="BV252" s="174">
        <f t="shared" si="177"/>
        <v>0</v>
      </c>
      <c r="BW252" s="174">
        <f t="shared" si="178"/>
        <v>0.0003292782554087774</v>
      </c>
      <c r="BX252" s="55">
        <f t="shared" si="179"/>
        <v>0</v>
      </c>
    </row>
    <row r="253" spans="1:76" ht="12">
      <c r="A253" s="11"/>
      <c r="B253" s="26" t="s">
        <v>840</v>
      </c>
      <c r="C253" s="34">
        <v>11044</v>
      </c>
      <c r="D253" s="49" t="s">
        <v>753</v>
      </c>
      <c r="E253" s="112">
        <v>1151</v>
      </c>
      <c r="F253" s="113">
        <v>745</v>
      </c>
      <c r="G253" s="113">
        <v>558</v>
      </c>
      <c r="H253" s="113">
        <v>374</v>
      </c>
      <c r="I253" s="113">
        <v>240</v>
      </c>
      <c r="J253" s="114">
        <v>82</v>
      </c>
      <c r="K253" s="113"/>
      <c r="L253" s="112">
        <v>3150</v>
      </c>
      <c r="M253" s="113">
        <v>1999</v>
      </c>
      <c r="N253" s="113">
        <v>1254</v>
      </c>
      <c r="O253" s="113">
        <v>696</v>
      </c>
      <c r="P253" s="113">
        <v>322</v>
      </c>
      <c r="Q253" s="114">
        <v>82</v>
      </c>
      <c r="R253" s="114"/>
      <c r="S253" s="121">
        <v>0.17013232514177692</v>
      </c>
      <c r="T253" s="121">
        <v>0.10796651363759115</v>
      </c>
      <c r="U253" s="121">
        <v>0.06772886848501215</v>
      </c>
      <c r="V253" s="121">
        <v>0.037591142317040235</v>
      </c>
      <c r="W253" s="121">
        <v>0.017391304347826087</v>
      </c>
      <c r="X253" s="121">
        <v>0.0044288414798811775</v>
      </c>
      <c r="Y253" s="128"/>
      <c r="Z253" s="187">
        <v>18515</v>
      </c>
      <c r="AA253" s="187">
        <v>1</v>
      </c>
      <c r="AB253" s="58">
        <v>188</v>
      </c>
      <c r="AC253" s="53"/>
      <c r="AD253" s="53">
        <v>87</v>
      </c>
      <c r="AE253" s="55">
        <f aca="true" t="shared" si="189" ref="AE253:AE284">SUM(AC253:AD253)</f>
        <v>87</v>
      </c>
      <c r="AF253" s="53"/>
      <c r="AG253" s="53"/>
      <c r="AH253" s="55"/>
      <c r="AI253" s="86">
        <f aca="true" t="shared" si="190" ref="AI253:AI284">AE253+AH253</f>
        <v>87</v>
      </c>
      <c r="AJ253" s="101">
        <f aca="true" t="shared" si="191" ref="AJ253:AJ284">AC253/$AI253</f>
        <v>0</v>
      </c>
      <c r="AK253" s="102">
        <f aca="true" t="shared" si="192" ref="AK253:AK284">AD253/$AI253</f>
        <v>1</v>
      </c>
      <c r="AL253" s="67">
        <f aca="true" t="shared" si="193" ref="AL253:AL284">AE253/$AI253</f>
        <v>1</v>
      </c>
      <c r="AM253" s="101">
        <f aca="true" t="shared" si="194" ref="AM253:AM284">AF253/$AI253</f>
        <v>0</v>
      </c>
      <c r="AN253" s="102">
        <f aca="true" t="shared" si="195" ref="AN253:AN284">AG253/$AI253</f>
        <v>0</v>
      </c>
      <c r="AO253" s="67">
        <f aca="true" t="shared" si="196" ref="AO253:AO284">AH253/$AI253</f>
        <v>0</v>
      </c>
      <c r="AP253" s="62">
        <f aca="true" t="shared" si="197" ref="AP253:AP284">AI253/$AI253</f>
        <v>1</v>
      </c>
      <c r="AQ253" s="62">
        <f t="shared" si="155"/>
        <v>0.4627659574468085</v>
      </c>
      <c r="AR253" s="67">
        <f t="shared" si="156"/>
        <v>0.14992025518341306</v>
      </c>
      <c r="AS253" s="67">
        <f t="shared" si="157"/>
        <v>0.06937799043062201</v>
      </c>
      <c r="AT253" s="62"/>
      <c r="AU253" s="54" t="s">
        <v>1029</v>
      </c>
      <c r="AV253" s="54" t="s">
        <v>1369</v>
      </c>
      <c r="AW253" s="55" t="s">
        <v>1369</v>
      </c>
      <c r="AX253" s="54" t="s">
        <v>2350</v>
      </c>
      <c r="AY253" s="54" t="s">
        <v>2350</v>
      </c>
      <c r="AZ253" s="54"/>
      <c r="BA253" s="55">
        <f t="shared" si="158"/>
        <v>-12.52279999999999</v>
      </c>
      <c r="BB253" s="55">
        <f t="shared" si="159"/>
        <v>88.47720000000001</v>
      </c>
      <c r="BC253" s="55">
        <f t="shared" si="160"/>
        <v>175.4772</v>
      </c>
      <c r="BD253" s="67">
        <f t="shared" si="161"/>
        <v>0.13993397129186605</v>
      </c>
      <c r="BE253" s="62">
        <f t="shared" si="162"/>
        <v>0.25212241379310346</v>
      </c>
      <c r="BF253" s="62">
        <f t="shared" si="163"/>
        <v>0.544960248447205</v>
      </c>
      <c r="BG253" s="67">
        <f t="shared" si="164"/>
        <v>0.009477569538212261</v>
      </c>
      <c r="BH253" s="54">
        <v>377304323</v>
      </c>
      <c r="BI253" s="54">
        <f t="shared" si="165"/>
        <v>20497.8716249253</v>
      </c>
      <c r="BJ253" s="174">
        <f t="shared" si="166"/>
        <v>0.003089936045949066</v>
      </c>
      <c r="BK253" s="55">
        <v>18407</v>
      </c>
      <c r="BL253" s="174">
        <f t="shared" si="167"/>
        <v>0.002856399322980444</v>
      </c>
      <c r="BM253" s="55">
        <f t="shared" si="168"/>
        <v>108.17591297861475</v>
      </c>
      <c r="BN253" s="174">
        <f t="shared" si="169"/>
        <v>0.0019288633804251437</v>
      </c>
      <c r="BO253" s="55">
        <f t="shared" si="170"/>
        <v>67.4847362742183</v>
      </c>
      <c r="BP253" s="174">
        <f t="shared" si="171"/>
        <v>0</v>
      </c>
      <c r="BQ253" s="55">
        <f t="shared" si="172"/>
        <v>0</v>
      </c>
      <c r="BR253" s="174">
        <f t="shared" si="173"/>
        <v>0</v>
      </c>
      <c r="BS253" s="55">
        <f t="shared" si="174"/>
        <v>0</v>
      </c>
      <c r="BT253" s="174">
        <f t="shared" si="175"/>
        <v>0.0024320017890587875</v>
      </c>
      <c r="BU253" s="55">
        <f t="shared" si="176"/>
        <v>85.08793366012515</v>
      </c>
      <c r="BV253" s="174">
        <f t="shared" si="177"/>
        <v>0.0011181513231457323</v>
      </c>
      <c r="BW253" s="174">
        <f t="shared" si="178"/>
        <v>0.0028582217059978966</v>
      </c>
      <c r="BX253" s="55">
        <f t="shared" si="179"/>
        <v>39.120524513522646</v>
      </c>
    </row>
    <row r="254" spans="1:76" ht="12">
      <c r="A254" s="11"/>
      <c r="B254" s="26" t="s">
        <v>842</v>
      </c>
      <c r="C254" s="34">
        <v>36019</v>
      </c>
      <c r="D254" s="49" t="s">
        <v>754</v>
      </c>
      <c r="E254" s="112">
        <v>544</v>
      </c>
      <c r="F254" s="113">
        <v>488</v>
      </c>
      <c r="G254" s="113">
        <v>445</v>
      </c>
      <c r="H254" s="113">
        <v>438</v>
      </c>
      <c r="I254" s="113">
        <v>252</v>
      </c>
      <c r="J254" s="114">
        <v>126</v>
      </c>
      <c r="K254" s="113"/>
      <c r="L254" s="112">
        <v>2293</v>
      </c>
      <c r="M254" s="113">
        <v>1749</v>
      </c>
      <c r="N254" s="113">
        <v>1261</v>
      </c>
      <c r="O254" s="113">
        <v>816</v>
      </c>
      <c r="P254" s="113">
        <v>378</v>
      </c>
      <c r="Q254" s="114">
        <v>126</v>
      </c>
      <c r="R254" s="114"/>
      <c r="S254" s="121">
        <v>0.205226886243623</v>
      </c>
      <c r="T254" s="121">
        <v>0.15653808287836748</v>
      </c>
      <c r="U254" s="121">
        <v>0.1128613622124765</v>
      </c>
      <c r="V254" s="121">
        <v>0.07303320504788328</v>
      </c>
      <c r="W254" s="121">
        <v>0.03383155822071064</v>
      </c>
      <c r="X254" s="121">
        <v>0.011277186073570214</v>
      </c>
      <c r="Y254" s="128"/>
      <c r="Z254" s="187">
        <v>11173</v>
      </c>
      <c r="AA254" s="187">
        <v>1</v>
      </c>
      <c r="AB254" s="57">
        <v>205</v>
      </c>
      <c r="AC254" s="53">
        <v>89</v>
      </c>
      <c r="AD254" s="53">
        <v>65</v>
      </c>
      <c r="AE254" s="55">
        <f t="shared" si="189"/>
        <v>154</v>
      </c>
      <c r="AF254" s="53"/>
      <c r="AG254" s="53"/>
      <c r="AH254" s="55"/>
      <c r="AI254" s="86">
        <f t="shared" si="190"/>
        <v>154</v>
      </c>
      <c r="AJ254" s="101">
        <f t="shared" si="191"/>
        <v>0.577922077922078</v>
      </c>
      <c r="AK254" s="102">
        <f t="shared" si="192"/>
        <v>0.42207792207792205</v>
      </c>
      <c r="AL254" s="67">
        <f t="shared" si="193"/>
        <v>1</v>
      </c>
      <c r="AM254" s="101">
        <f t="shared" si="194"/>
        <v>0</v>
      </c>
      <c r="AN254" s="102">
        <f t="shared" si="195"/>
        <v>0</v>
      </c>
      <c r="AO254" s="67">
        <f t="shared" si="196"/>
        <v>0</v>
      </c>
      <c r="AP254" s="62">
        <f t="shared" si="197"/>
        <v>1</v>
      </c>
      <c r="AQ254" s="62">
        <f t="shared" si="155"/>
        <v>0.751219512195122</v>
      </c>
      <c r="AR254" s="67">
        <f t="shared" si="156"/>
        <v>0.1625693893735131</v>
      </c>
      <c r="AS254" s="67">
        <f t="shared" si="157"/>
        <v>0.12212529738302934</v>
      </c>
      <c r="AT254" s="62"/>
      <c r="AU254" s="54" t="s">
        <v>446</v>
      </c>
      <c r="AV254" s="54" t="s">
        <v>446</v>
      </c>
      <c r="AW254" s="55" t="s">
        <v>446</v>
      </c>
      <c r="AX254" s="54" t="s">
        <v>445</v>
      </c>
      <c r="AY254" s="54" t="s">
        <v>1536</v>
      </c>
      <c r="AZ254" s="54"/>
      <c r="BA254" s="55">
        <f t="shared" si="158"/>
        <v>-17.628880000000038</v>
      </c>
      <c r="BB254" s="55">
        <f t="shared" si="159"/>
        <v>33.37111999999996</v>
      </c>
      <c r="BC254" s="55">
        <f t="shared" si="160"/>
        <v>187.37111999999996</v>
      </c>
      <c r="BD254" s="67">
        <f t="shared" si="161"/>
        <v>0.1485893100713719</v>
      </c>
      <c r="BE254" s="62">
        <f t="shared" si="162"/>
        <v>0.22962147058823526</v>
      </c>
      <c r="BF254" s="62">
        <f t="shared" si="163"/>
        <v>0.49569079365079355</v>
      </c>
      <c r="BG254" s="67">
        <f t="shared" si="164"/>
        <v>0.016769991944867085</v>
      </c>
      <c r="BH254" s="54">
        <v>187195998</v>
      </c>
      <c r="BI254" s="54">
        <f t="shared" si="165"/>
        <v>16724.38113106406</v>
      </c>
      <c r="BJ254" s="174">
        <f t="shared" si="166"/>
        <v>0.0015330427631427093</v>
      </c>
      <c r="BK254" s="55">
        <v>11193</v>
      </c>
      <c r="BL254" s="174">
        <f t="shared" si="167"/>
        <v>0.001736930386381274</v>
      </c>
      <c r="BM254" s="55">
        <f t="shared" si="168"/>
        <v>88.2616122766241</v>
      </c>
      <c r="BN254" s="174">
        <f t="shared" si="169"/>
        <v>0.002059602568979019</v>
      </c>
      <c r="BO254" s="55">
        <f t="shared" si="170"/>
        <v>119.41020101801276</v>
      </c>
      <c r="BP254" s="174">
        <f t="shared" si="171"/>
        <v>0</v>
      </c>
      <c r="BQ254" s="55">
        <f t="shared" si="172"/>
        <v>0</v>
      </c>
      <c r="BR254" s="174">
        <f t="shared" si="173"/>
        <v>0.0035911713674696365</v>
      </c>
      <c r="BS254" s="55">
        <f t="shared" si="174"/>
        <v>208.20642843354767</v>
      </c>
      <c r="BT254" s="174">
        <f t="shared" si="175"/>
        <v>0.0018170128309059905</v>
      </c>
      <c r="BU254" s="55">
        <f t="shared" si="176"/>
        <v>105.34550240843237</v>
      </c>
      <c r="BV254" s="174">
        <f t="shared" si="177"/>
        <v>0.001979256365108538</v>
      </c>
      <c r="BW254" s="174">
        <f t="shared" si="178"/>
        <v>0.001724812914994032</v>
      </c>
      <c r="BX254" s="55">
        <f t="shared" si="179"/>
        <v>114.7519448574738</v>
      </c>
    </row>
    <row r="255" spans="1:76" ht="12">
      <c r="A255" s="11"/>
      <c r="B255" s="26" t="s">
        <v>841</v>
      </c>
      <c r="C255" s="34">
        <v>23081</v>
      </c>
      <c r="D255" s="49" t="s">
        <v>755</v>
      </c>
      <c r="E255" s="112">
        <v>688</v>
      </c>
      <c r="F255" s="113">
        <v>506</v>
      </c>
      <c r="G255" s="113">
        <v>442</v>
      </c>
      <c r="H255" s="113">
        <v>351</v>
      </c>
      <c r="I255" s="113">
        <v>200</v>
      </c>
      <c r="J255" s="114">
        <v>86</v>
      </c>
      <c r="K255" s="113"/>
      <c r="L255" s="112">
        <v>2273</v>
      </c>
      <c r="M255" s="113">
        <v>1585</v>
      </c>
      <c r="N255" s="113">
        <v>1079</v>
      </c>
      <c r="O255" s="113">
        <v>637</v>
      </c>
      <c r="P255" s="113">
        <v>286</v>
      </c>
      <c r="Q255" s="114">
        <v>86</v>
      </c>
      <c r="R255" s="114"/>
      <c r="S255" s="121">
        <v>0.1906239516940624</v>
      </c>
      <c r="T255" s="121">
        <v>0.13292519288829252</v>
      </c>
      <c r="U255" s="121">
        <v>0.09048976853404897</v>
      </c>
      <c r="V255" s="121">
        <v>0.05342167058034217</v>
      </c>
      <c r="W255" s="121">
        <v>0.023985239852398525</v>
      </c>
      <c r="X255" s="121">
        <v>0.007212344850721235</v>
      </c>
      <c r="Y255" s="128"/>
      <c r="Z255" s="187">
        <v>11924</v>
      </c>
      <c r="AA255" s="187">
        <v>1</v>
      </c>
      <c r="AB255" s="57">
        <v>174</v>
      </c>
      <c r="AC255" s="53"/>
      <c r="AD255" s="53">
        <v>141</v>
      </c>
      <c r="AE255" s="55">
        <f t="shared" si="189"/>
        <v>141</v>
      </c>
      <c r="AF255" s="53"/>
      <c r="AG255" s="53"/>
      <c r="AH255" s="55"/>
      <c r="AI255" s="86">
        <f t="shared" si="190"/>
        <v>141</v>
      </c>
      <c r="AJ255" s="101">
        <f t="shared" si="191"/>
        <v>0</v>
      </c>
      <c r="AK255" s="102">
        <f t="shared" si="192"/>
        <v>1</v>
      </c>
      <c r="AL255" s="67">
        <f t="shared" si="193"/>
        <v>1</v>
      </c>
      <c r="AM255" s="101">
        <f t="shared" si="194"/>
        <v>0</v>
      </c>
      <c r="AN255" s="102">
        <f t="shared" si="195"/>
        <v>0</v>
      </c>
      <c r="AO255" s="67">
        <f t="shared" si="196"/>
        <v>0</v>
      </c>
      <c r="AP255" s="62">
        <f t="shared" si="197"/>
        <v>1</v>
      </c>
      <c r="AQ255" s="62">
        <f t="shared" si="155"/>
        <v>0.8103448275862069</v>
      </c>
      <c r="AR255" s="67">
        <f t="shared" si="156"/>
        <v>0.16126042632066728</v>
      </c>
      <c r="AS255" s="67">
        <f t="shared" si="157"/>
        <v>0.13067655236329936</v>
      </c>
      <c r="AT255" s="62"/>
      <c r="AU255" s="54" t="s">
        <v>493</v>
      </c>
      <c r="AV255" s="54" t="s">
        <v>410</v>
      </c>
      <c r="AW255" s="55" t="s">
        <v>410</v>
      </c>
      <c r="AX255" s="54" t="s">
        <v>410</v>
      </c>
      <c r="AY255" s="54" t="s">
        <v>240</v>
      </c>
      <c r="AZ255" s="54"/>
      <c r="BA255" s="55">
        <f t="shared" si="158"/>
        <v>-21.912780000000026</v>
      </c>
      <c r="BB255" s="55">
        <f t="shared" si="159"/>
        <v>11.087219999999974</v>
      </c>
      <c r="BC255" s="55">
        <f t="shared" si="160"/>
        <v>152.08721999999997</v>
      </c>
      <c r="BD255" s="67">
        <f t="shared" si="161"/>
        <v>0.14095201112140868</v>
      </c>
      <c r="BE255" s="62">
        <f t="shared" si="162"/>
        <v>0.2387554474097331</v>
      </c>
      <c r="BF255" s="62">
        <f t="shared" si="163"/>
        <v>0.5317734965034964</v>
      </c>
      <c r="BG255" s="67">
        <f t="shared" si="164"/>
        <v>0.01275471486078497</v>
      </c>
      <c r="BH255" s="54">
        <v>256048371</v>
      </c>
      <c r="BI255" s="54">
        <f t="shared" si="165"/>
        <v>21591.059195547685</v>
      </c>
      <c r="BJ255" s="174">
        <f t="shared" si="166"/>
        <v>0.0020969096902169328</v>
      </c>
      <c r="BK255" s="55">
        <v>11859</v>
      </c>
      <c r="BL255" s="174">
        <f t="shared" si="167"/>
        <v>0.0018402803048419127</v>
      </c>
      <c r="BM255" s="55">
        <f t="shared" si="168"/>
        <v>113.94512481059593</v>
      </c>
      <c r="BN255" s="174">
        <f t="shared" si="169"/>
        <v>0.0016717583212443694</v>
      </c>
      <c r="BO255" s="55">
        <f t="shared" si="170"/>
        <v>90.81954663191934</v>
      </c>
      <c r="BP255" s="174">
        <f t="shared" si="171"/>
        <v>0</v>
      </c>
      <c r="BQ255" s="55">
        <f t="shared" si="172"/>
        <v>0</v>
      </c>
      <c r="BR255" s="174">
        <f t="shared" si="173"/>
        <v>0</v>
      </c>
      <c r="BS255" s="55">
        <f t="shared" si="174"/>
        <v>0</v>
      </c>
      <c r="BT255" s="174">
        <f t="shared" si="175"/>
        <v>0.0039415201408883795</v>
      </c>
      <c r="BU255" s="55">
        <f t="shared" si="176"/>
        <v>214.1260896907691</v>
      </c>
      <c r="BV255" s="174">
        <f t="shared" si="177"/>
        <v>0.0018121762823396352</v>
      </c>
      <c r="BW255" s="174">
        <f t="shared" si="178"/>
        <v>0.001840747265585683</v>
      </c>
      <c r="BX255" s="55">
        <f t="shared" si="179"/>
        <v>98.4478595307348</v>
      </c>
    </row>
    <row r="256" spans="1:76" ht="12">
      <c r="A256" s="11"/>
      <c r="B256" s="26" t="s">
        <v>843</v>
      </c>
      <c r="C256" s="34">
        <v>46024</v>
      </c>
      <c r="D256" s="49" t="s">
        <v>756</v>
      </c>
      <c r="E256" s="112">
        <v>1079</v>
      </c>
      <c r="F256" s="113">
        <v>843</v>
      </c>
      <c r="G256" s="113">
        <v>658</v>
      </c>
      <c r="H256" s="113">
        <v>505</v>
      </c>
      <c r="I256" s="113">
        <v>290</v>
      </c>
      <c r="J256" s="114">
        <v>121</v>
      </c>
      <c r="K256" s="113"/>
      <c r="L256" s="112">
        <v>3496</v>
      </c>
      <c r="M256" s="113">
        <v>2417</v>
      </c>
      <c r="N256" s="113">
        <v>1574</v>
      </c>
      <c r="O256" s="113">
        <v>916</v>
      </c>
      <c r="P256" s="113">
        <v>411</v>
      </c>
      <c r="Q256" s="114">
        <v>121</v>
      </c>
      <c r="R256" s="114"/>
      <c r="S256" s="121">
        <v>0.19543828264758498</v>
      </c>
      <c r="T256" s="121">
        <v>0.13511851520572452</v>
      </c>
      <c r="U256" s="121">
        <v>0.08799194991055456</v>
      </c>
      <c r="V256" s="121">
        <v>0.051207513416815745</v>
      </c>
      <c r="W256" s="121">
        <v>0.0229762969588551</v>
      </c>
      <c r="X256" s="121">
        <v>0.006764311270125224</v>
      </c>
      <c r="Y256" s="128"/>
      <c r="Z256" s="187">
        <v>17888</v>
      </c>
      <c r="AA256" s="187">
        <v>1</v>
      </c>
      <c r="AB256" s="57">
        <v>248</v>
      </c>
      <c r="AC256" s="53">
        <v>100</v>
      </c>
      <c r="AD256" s="53"/>
      <c r="AE256" s="55">
        <f t="shared" si="189"/>
        <v>100</v>
      </c>
      <c r="AF256" s="53"/>
      <c r="AG256" s="53">
        <v>95</v>
      </c>
      <c r="AH256" s="55">
        <f>SUM(AF256:AG256)</f>
        <v>95</v>
      </c>
      <c r="AI256" s="86">
        <f t="shared" si="190"/>
        <v>195</v>
      </c>
      <c r="AJ256" s="101">
        <f t="shared" si="191"/>
        <v>0.5128205128205128</v>
      </c>
      <c r="AK256" s="102">
        <f t="shared" si="192"/>
        <v>0</v>
      </c>
      <c r="AL256" s="67">
        <f t="shared" si="193"/>
        <v>0.5128205128205128</v>
      </c>
      <c r="AM256" s="101">
        <f t="shared" si="194"/>
        <v>0</v>
      </c>
      <c r="AN256" s="102">
        <f t="shared" si="195"/>
        <v>0.48717948717948717</v>
      </c>
      <c r="AO256" s="67">
        <f t="shared" si="196"/>
        <v>0.48717948717948717</v>
      </c>
      <c r="AP256" s="62">
        <f t="shared" si="197"/>
        <v>1</v>
      </c>
      <c r="AQ256" s="62">
        <f t="shared" si="155"/>
        <v>0.7862903225806451</v>
      </c>
      <c r="AR256" s="67">
        <f t="shared" si="156"/>
        <v>0.15756035578144853</v>
      </c>
      <c r="AS256" s="67">
        <f t="shared" si="157"/>
        <v>0.12388818297331639</v>
      </c>
      <c r="AT256" s="62"/>
      <c r="AU256" s="54" t="s">
        <v>471</v>
      </c>
      <c r="AV256" s="54" t="s">
        <v>471</v>
      </c>
      <c r="AW256" s="55" t="s">
        <v>471</v>
      </c>
      <c r="AX256" s="54" t="s">
        <v>470</v>
      </c>
      <c r="AY256" s="54" t="s">
        <v>170</v>
      </c>
      <c r="AZ256" s="54"/>
      <c r="BA256" s="55">
        <f t="shared" si="158"/>
        <v>-26.496680000000055</v>
      </c>
      <c r="BB256" s="55">
        <f t="shared" si="159"/>
        <v>26.503319999999945</v>
      </c>
      <c r="BC256" s="55">
        <f t="shared" si="160"/>
        <v>221.50331999999995</v>
      </c>
      <c r="BD256" s="67">
        <f t="shared" si="161"/>
        <v>0.14072637865311305</v>
      </c>
      <c r="BE256" s="62">
        <f t="shared" si="162"/>
        <v>0.24181585152838422</v>
      </c>
      <c r="BF256" s="62">
        <f t="shared" si="163"/>
        <v>0.538937518248175</v>
      </c>
      <c r="BG256" s="67">
        <f t="shared" si="164"/>
        <v>0.012382788461538459</v>
      </c>
      <c r="BH256" s="54">
        <v>332520044</v>
      </c>
      <c r="BI256" s="54">
        <f t="shared" si="165"/>
        <v>18699.811269823418</v>
      </c>
      <c r="BJ256" s="174">
        <f t="shared" si="166"/>
        <v>0.0027231749209408592</v>
      </c>
      <c r="BK256" s="55">
        <v>17782</v>
      </c>
      <c r="BL256" s="174">
        <f t="shared" si="167"/>
        <v>0.0027594117868875024</v>
      </c>
      <c r="BM256" s="55">
        <f t="shared" si="168"/>
        <v>98.68679020221491</v>
      </c>
      <c r="BN256" s="174">
        <f t="shared" si="169"/>
        <v>0.0024347872121882057</v>
      </c>
      <c r="BO256" s="55">
        <f t="shared" si="170"/>
        <v>88.17125638563064</v>
      </c>
      <c r="BP256" s="174">
        <f t="shared" si="171"/>
        <v>0.0055069271346588605</v>
      </c>
      <c r="BQ256" s="55">
        <f t="shared" si="172"/>
        <v>199.42304685041202</v>
      </c>
      <c r="BR256" s="174">
        <f t="shared" si="173"/>
        <v>0.00403502400839285</v>
      </c>
      <c r="BS256" s="55">
        <f t="shared" si="174"/>
        <v>146.12083330536245</v>
      </c>
      <c r="BT256" s="174">
        <f t="shared" si="175"/>
        <v>0</v>
      </c>
      <c r="BU256" s="55">
        <f t="shared" si="176"/>
        <v>0</v>
      </c>
      <c r="BV256" s="174">
        <f t="shared" si="177"/>
        <v>0.002506201241533538</v>
      </c>
      <c r="BW256" s="174">
        <f t="shared" si="178"/>
        <v>0.0027614296449846275</v>
      </c>
      <c r="BX256" s="55">
        <f t="shared" si="179"/>
        <v>90.75738163691256</v>
      </c>
    </row>
    <row r="257" spans="1:76" ht="12">
      <c r="A257" s="11"/>
      <c r="B257" s="26" t="s">
        <v>843</v>
      </c>
      <c r="C257" s="34">
        <v>46025</v>
      </c>
      <c r="D257" s="49" t="s">
        <v>757</v>
      </c>
      <c r="E257" s="112">
        <v>1672</v>
      </c>
      <c r="F257" s="113">
        <v>1202</v>
      </c>
      <c r="G257" s="113">
        <v>1068</v>
      </c>
      <c r="H257" s="113">
        <v>737</v>
      </c>
      <c r="I257" s="113">
        <v>451</v>
      </c>
      <c r="J257" s="114">
        <v>193</v>
      </c>
      <c r="K257" s="113"/>
      <c r="L257" s="112">
        <v>5323</v>
      </c>
      <c r="M257" s="113">
        <v>3651</v>
      </c>
      <c r="N257" s="113">
        <v>2449</v>
      </c>
      <c r="O257" s="113">
        <v>1381</v>
      </c>
      <c r="P257" s="113">
        <v>644</v>
      </c>
      <c r="Q257" s="114">
        <v>193</v>
      </c>
      <c r="R257" s="114"/>
      <c r="S257" s="121">
        <v>0.18233198602452558</v>
      </c>
      <c r="T257" s="121">
        <v>0.12505994382407343</v>
      </c>
      <c r="U257" s="121">
        <v>0.08388710008905939</v>
      </c>
      <c r="V257" s="121">
        <v>0.04730424059738302</v>
      </c>
      <c r="W257" s="121">
        <v>0.02205932725902583</v>
      </c>
      <c r="X257" s="121">
        <v>0.006610947454956498</v>
      </c>
      <c r="Y257" s="128"/>
      <c r="Z257" s="187">
        <v>29194</v>
      </c>
      <c r="AA257" s="187">
        <v>2</v>
      </c>
      <c r="AB257" s="57">
        <v>372</v>
      </c>
      <c r="AC257" s="53">
        <v>210</v>
      </c>
      <c r="AD257" s="53">
        <v>60</v>
      </c>
      <c r="AE257" s="55">
        <f t="shared" si="189"/>
        <v>270</v>
      </c>
      <c r="AF257" s="53"/>
      <c r="AG257" s="53"/>
      <c r="AH257" s="55"/>
      <c r="AI257" s="86">
        <f t="shared" si="190"/>
        <v>270</v>
      </c>
      <c r="AJ257" s="101">
        <f t="shared" si="191"/>
        <v>0.7777777777777778</v>
      </c>
      <c r="AK257" s="102">
        <f t="shared" si="192"/>
        <v>0.2222222222222222</v>
      </c>
      <c r="AL257" s="67">
        <f t="shared" si="193"/>
        <v>1</v>
      </c>
      <c r="AM257" s="101">
        <f t="shared" si="194"/>
        <v>0</v>
      </c>
      <c r="AN257" s="102">
        <f t="shared" si="195"/>
        <v>0</v>
      </c>
      <c r="AO257" s="67">
        <f t="shared" si="196"/>
        <v>0</v>
      </c>
      <c r="AP257" s="62">
        <f t="shared" si="197"/>
        <v>1</v>
      </c>
      <c r="AQ257" s="62">
        <f t="shared" si="155"/>
        <v>0.7258064516129032</v>
      </c>
      <c r="AR257" s="67">
        <f t="shared" si="156"/>
        <v>0.1518987341772152</v>
      </c>
      <c r="AS257" s="67">
        <f t="shared" si="157"/>
        <v>0.11024908125765619</v>
      </c>
      <c r="AT257" s="62"/>
      <c r="AU257" s="54" t="s">
        <v>471</v>
      </c>
      <c r="AV257" s="54" t="s">
        <v>471</v>
      </c>
      <c r="AW257" s="55" t="s">
        <v>471</v>
      </c>
      <c r="AX257" s="54" t="s">
        <v>472</v>
      </c>
      <c r="AY257" s="54" t="s">
        <v>1190</v>
      </c>
      <c r="AZ257" s="54"/>
      <c r="BA257" s="55">
        <f t="shared" si="158"/>
        <v>-31.316670000000045</v>
      </c>
      <c r="BB257" s="55">
        <f t="shared" si="159"/>
        <v>70.68332999999996</v>
      </c>
      <c r="BC257" s="55">
        <f t="shared" si="160"/>
        <v>340.68332999999996</v>
      </c>
      <c r="BD257" s="67">
        <f t="shared" si="161"/>
        <v>0.1391112004899959</v>
      </c>
      <c r="BE257" s="62">
        <f t="shared" si="162"/>
        <v>0.24669321506154956</v>
      </c>
      <c r="BF257" s="62">
        <f t="shared" si="163"/>
        <v>0.5290113819875776</v>
      </c>
      <c r="BG257" s="67">
        <f t="shared" si="164"/>
        <v>0.011669635199013494</v>
      </c>
      <c r="BH257" s="54">
        <v>542058275</v>
      </c>
      <c r="BI257" s="54">
        <f t="shared" si="165"/>
        <v>18575.089952710576</v>
      </c>
      <c r="BJ257" s="174">
        <f t="shared" si="166"/>
        <v>0.004439189537002658</v>
      </c>
      <c r="BK257" s="55">
        <v>29182</v>
      </c>
      <c r="BL257" s="174">
        <f t="shared" si="167"/>
        <v>0.004528464445222758</v>
      </c>
      <c r="BM257" s="55">
        <f t="shared" si="168"/>
        <v>98.02858321402348</v>
      </c>
      <c r="BN257" s="174">
        <f t="shared" si="169"/>
        <v>0.003744826105945927</v>
      </c>
      <c r="BO257" s="55">
        <f t="shared" si="170"/>
        <v>83.0932709748611</v>
      </c>
      <c r="BP257" s="174">
        <f t="shared" si="171"/>
        <v>0</v>
      </c>
      <c r="BQ257" s="55">
        <f t="shared" si="172"/>
        <v>0</v>
      </c>
      <c r="BR257" s="174">
        <f t="shared" si="173"/>
        <v>0.008473550417624985</v>
      </c>
      <c r="BS257" s="55">
        <f t="shared" si="174"/>
        <v>188.01808176163868</v>
      </c>
      <c r="BT257" s="174">
        <f t="shared" si="175"/>
        <v>0.0016772426131439913</v>
      </c>
      <c r="BU257" s="55">
        <f t="shared" si="176"/>
        <v>37.2160338028177</v>
      </c>
      <c r="BV257" s="174">
        <f t="shared" si="177"/>
        <v>0.0034701247959695145</v>
      </c>
      <c r="BW257" s="174">
        <f t="shared" si="178"/>
        <v>0.0045067742092845045</v>
      </c>
      <c r="BX257" s="55">
        <f t="shared" si="179"/>
        <v>76.99797315828768</v>
      </c>
    </row>
    <row r="258" spans="1:76" ht="12">
      <c r="A258" s="11"/>
      <c r="B258" s="26" t="s">
        <v>841</v>
      </c>
      <c r="C258" s="34">
        <v>23086</v>
      </c>
      <c r="D258" s="49" t="s">
        <v>758</v>
      </c>
      <c r="E258" s="112">
        <v>827</v>
      </c>
      <c r="F258" s="113">
        <v>636</v>
      </c>
      <c r="G258" s="113">
        <v>570</v>
      </c>
      <c r="H258" s="113">
        <v>483</v>
      </c>
      <c r="I258" s="113">
        <v>281</v>
      </c>
      <c r="J258" s="114">
        <v>122</v>
      </c>
      <c r="K258" s="113"/>
      <c r="L258" s="112">
        <v>2919</v>
      </c>
      <c r="M258" s="113">
        <v>2092</v>
      </c>
      <c r="N258" s="113">
        <v>1456</v>
      </c>
      <c r="O258" s="113">
        <v>886</v>
      </c>
      <c r="P258" s="113">
        <v>403</v>
      </c>
      <c r="Q258" s="114">
        <v>122</v>
      </c>
      <c r="R258" s="114"/>
      <c r="S258" s="121">
        <v>0.19095904749443934</v>
      </c>
      <c r="T258" s="121">
        <v>0.13685725500457935</v>
      </c>
      <c r="U258" s="121">
        <v>0.09525055606437263</v>
      </c>
      <c r="V258" s="121">
        <v>0.057961533429281696</v>
      </c>
      <c r="W258" s="121">
        <v>0.026363993196388852</v>
      </c>
      <c r="X258" s="121">
        <v>0.007981159230668586</v>
      </c>
      <c r="Y258" s="128"/>
      <c r="Z258" s="187">
        <v>15286</v>
      </c>
      <c r="AA258" s="187">
        <v>1</v>
      </c>
      <c r="AB258" s="57">
        <v>231</v>
      </c>
      <c r="AC258" s="53"/>
      <c r="AD258" s="53">
        <v>138</v>
      </c>
      <c r="AE258" s="55">
        <f t="shared" si="189"/>
        <v>138</v>
      </c>
      <c r="AF258" s="53"/>
      <c r="AG258" s="53"/>
      <c r="AH258" s="55"/>
      <c r="AI258" s="86">
        <f t="shared" si="190"/>
        <v>138</v>
      </c>
      <c r="AJ258" s="101">
        <f t="shared" si="191"/>
        <v>0</v>
      </c>
      <c r="AK258" s="102">
        <f t="shared" si="192"/>
        <v>1</v>
      </c>
      <c r="AL258" s="67">
        <f t="shared" si="193"/>
        <v>1</v>
      </c>
      <c r="AM258" s="101">
        <f t="shared" si="194"/>
        <v>0</v>
      </c>
      <c r="AN258" s="102">
        <f t="shared" si="195"/>
        <v>0</v>
      </c>
      <c r="AO258" s="67">
        <f t="shared" si="196"/>
        <v>0</v>
      </c>
      <c r="AP258" s="62">
        <f t="shared" si="197"/>
        <v>1</v>
      </c>
      <c r="AQ258" s="62">
        <f t="shared" si="155"/>
        <v>0.5974025974025974</v>
      </c>
      <c r="AR258" s="67">
        <f t="shared" si="156"/>
        <v>0.15865384615384615</v>
      </c>
      <c r="AS258" s="67">
        <f t="shared" si="157"/>
        <v>0.09478021978021978</v>
      </c>
      <c r="AT258" s="62"/>
      <c r="AU258" s="54" t="s">
        <v>493</v>
      </c>
      <c r="AV258" s="54" t="s">
        <v>402</v>
      </c>
      <c r="AW258" s="55" t="s">
        <v>402</v>
      </c>
      <c r="AX258" s="54" t="s">
        <v>409</v>
      </c>
      <c r="AY258" s="54" t="s">
        <v>283</v>
      </c>
      <c r="AZ258" s="54"/>
      <c r="BA258" s="55">
        <f t="shared" si="158"/>
        <v>-22.584180000000003</v>
      </c>
      <c r="BB258" s="55">
        <f t="shared" si="159"/>
        <v>70.41582</v>
      </c>
      <c r="BC258" s="55">
        <f t="shared" si="160"/>
        <v>208.41582</v>
      </c>
      <c r="BD258" s="67">
        <f t="shared" si="161"/>
        <v>0.14314273351648352</v>
      </c>
      <c r="BE258" s="62">
        <f t="shared" si="162"/>
        <v>0.23523230248306998</v>
      </c>
      <c r="BF258" s="62">
        <f t="shared" si="163"/>
        <v>0.5171608436724565</v>
      </c>
      <c r="BG258" s="67">
        <f t="shared" si="164"/>
        <v>0.013634424964019363</v>
      </c>
      <c r="BH258" s="54">
        <v>329370504</v>
      </c>
      <c r="BI258" s="54">
        <f t="shared" si="165"/>
        <v>21478.350440169546</v>
      </c>
      <c r="BJ258" s="174">
        <f t="shared" si="166"/>
        <v>0.002697381743972255</v>
      </c>
      <c r="BK258" s="55">
        <v>15335</v>
      </c>
      <c r="BL258" s="174">
        <f t="shared" si="167"/>
        <v>0.0023796861855764173</v>
      </c>
      <c r="BM258" s="55">
        <f t="shared" si="168"/>
        <v>113.35031317664618</v>
      </c>
      <c r="BN258" s="174">
        <f t="shared" si="169"/>
        <v>0.0022909280698533954</v>
      </c>
      <c r="BO258" s="55">
        <f t="shared" si="170"/>
        <v>97.08349479660215</v>
      </c>
      <c r="BP258" s="174">
        <f t="shared" si="171"/>
        <v>0</v>
      </c>
      <c r="BQ258" s="55">
        <f t="shared" si="172"/>
        <v>0</v>
      </c>
      <c r="BR258" s="174">
        <f t="shared" si="173"/>
        <v>0</v>
      </c>
      <c r="BS258" s="55">
        <f t="shared" si="174"/>
        <v>0</v>
      </c>
      <c r="BT258" s="174">
        <f t="shared" si="175"/>
        <v>0.00385765801023118</v>
      </c>
      <c r="BU258" s="55">
        <f t="shared" si="176"/>
        <v>163.4773811939525</v>
      </c>
      <c r="BV258" s="174">
        <f t="shared" si="177"/>
        <v>0.0017736193401621963</v>
      </c>
      <c r="BW258" s="174">
        <f t="shared" si="178"/>
        <v>0.0023597503104447123</v>
      </c>
      <c r="BX258" s="55">
        <f t="shared" si="179"/>
        <v>75.16131398783224</v>
      </c>
    </row>
    <row r="259" spans="1:76" ht="12">
      <c r="A259" s="11"/>
      <c r="B259" s="26" t="s">
        <v>841</v>
      </c>
      <c r="C259" s="34">
        <v>24104</v>
      </c>
      <c r="D259" s="49" t="s">
        <v>759</v>
      </c>
      <c r="E259" s="112">
        <v>1072</v>
      </c>
      <c r="F259" s="113">
        <v>859</v>
      </c>
      <c r="G259" s="113">
        <v>776</v>
      </c>
      <c r="H259" s="113">
        <v>674</v>
      </c>
      <c r="I259" s="113">
        <v>397</v>
      </c>
      <c r="J259" s="114">
        <v>183</v>
      </c>
      <c r="K259" s="113"/>
      <c r="L259" s="112">
        <v>3961</v>
      </c>
      <c r="M259" s="113">
        <v>2889</v>
      </c>
      <c r="N259" s="113">
        <v>2030</v>
      </c>
      <c r="O259" s="113">
        <v>1254</v>
      </c>
      <c r="P259" s="113">
        <v>580</v>
      </c>
      <c r="Q259" s="114">
        <v>183</v>
      </c>
      <c r="R259" s="114"/>
      <c r="S259" s="121">
        <v>0.18361765251251622</v>
      </c>
      <c r="T259" s="121">
        <v>0.1339236046727239</v>
      </c>
      <c r="U259" s="121">
        <v>0.09410346745781568</v>
      </c>
      <c r="V259" s="121">
        <v>0.05813091043945856</v>
      </c>
      <c r="W259" s="121">
        <v>0.02688670498794734</v>
      </c>
      <c r="X259" s="121">
        <v>0.008483218987576488</v>
      </c>
      <c r="Y259" s="128"/>
      <c r="Z259" s="187">
        <v>21572</v>
      </c>
      <c r="AA259" s="187">
        <v>2</v>
      </c>
      <c r="AB259" s="57">
        <v>295</v>
      </c>
      <c r="AC259" s="53">
        <v>150</v>
      </c>
      <c r="AD259" s="53"/>
      <c r="AE259" s="55">
        <f t="shared" si="189"/>
        <v>150</v>
      </c>
      <c r="AF259" s="53">
        <v>26</v>
      </c>
      <c r="AG259" s="53"/>
      <c r="AH259" s="55">
        <f>SUM(AF259:AG259)</f>
        <v>26</v>
      </c>
      <c r="AI259" s="86">
        <f t="shared" si="190"/>
        <v>176</v>
      </c>
      <c r="AJ259" s="101">
        <f t="shared" si="191"/>
        <v>0.8522727272727273</v>
      </c>
      <c r="AK259" s="102">
        <f t="shared" si="192"/>
        <v>0</v>
      </c>
      <c r="AL259" s="67">
        <f t="shared" si="193"/>
        <v>0.8522727272727273</v>
      </c>
      <c r="AM259" s="101">
        <f t="shared" si="194"/>
        <v>0.14772727272727273</v>
      </c>
      <c r="AN259" s="102">
        <f t="shared" si="195"/>
        <v>0</v>
      </c>
      <c r="AO259" s="67">
        <f t="shared" si="196"/>
        <v>0.14772727272727273</v>
      </c>
      <c r="AP259" s="62">
        <f t="shared" si="197"/>
        <v>1</v>
      </c>
      <c r="AQ259" s="62">
        <f t="shared" si="155"/>
        <v>0.5966101694915255</v>
      </c>
      <c r="AR259" s="67">
        <f t="shared" si="156"/>
        <v>0.14532019704433496</v>
      </c>
      <c r="AS259" s="67">
        <f t="shared" si="157"/>
        <v>0.08669950738916256</v>
      </c>
      <c r="AT259" s="62"/>
      <c r="AU259" s="54" t="s">
        <v>493</v>
      </c>
      <c r="AV259" s="54" t="s">
        <v>493</v>
      </c>
      <c r="AW259" s="55" t="s">
        <v>419</v>
      </c>
      <c r="AX259" s="54" t="s">
        <v>419</v>
      </c>
      <c r="AY259" s="54" t="s">
        <v>1330</v>
      </c>
      <c r="AZ259" s="54"/>
      <c r="BA259" s="55">
        <f t="shared" si="158"/>
        <v>-0.6882999999999697</v>
      </c>
      <c r="BB259" s="55">
        <f t="shared" si="159"/>
        <v>118.31170000000003</v>
      </c>
      <c r="BC259" s="55">
        <f t="shared" si="160"/>
        <v>294.31170000000003</v>
      </c>
      <c r="BD259" s="67">
        <f t="shared" si="161"/>
        <v>0.14498113300492613</v>
      </c>
      <c r="BE259" s="62">
        <f t="shared" si="162"/>
        <v>0.2346983253588517</v>
      </c>
      <c r="BF259" s="62">
        <f t="shared" si="163"/>
        <v>0.5074339655172414</v>
      </c>
      <c r="BG259" s="67">
        <f t="shared" si="164"/>
        <v>0.013643227331726314</v>
      </c>
      <c r="BH259" s="54">
        <v>455993549</v>
      </c>
      <c r="BI259" s="54">
        <f t="shared" si="165"/>
        <v>21247.54433623783</v>
      </c>
      <c r="BJ259" s="174">
        <f t="shared" si="166"/>
        <v>0.0037343619404417525</v>
      </c>
      <c r="BK259" s="55">
        <v>21461</v>
      </c>
      <c r="BL259" s="174">
        <f t="shared" si="167"/>
        <v>0.0033303192193449944</v>
      </c>
      <c r="BM259" s="55">
        <f t="shared" si="168"/>
        <v>112.13225203006891</v>
      </c>
      <c r="BN259" s="174">
        <f t="shared" si="169"/>
        <v>0.0032351043928252263</v>
      </c>
      <c r="BO259" s="55">
        <f t="shared" si="170"/>
        <v>97.14617177944011</v>
      </c>
      <c r="BP259" s="174">
        <f t="shared" si="171"/>
        <v>0.0015071590052750565</v>
      </c>
      <c r="BQ259" s="55">
        <f t="shared" si="172"/>
        <v>45.258115302275094</v>
      </c>
      <c r="BR259" s="174">
        <f t="shared" si="173"/>
        <v>0.006052536012589275</v>
      </c>
      <c r="BS259" s="55">
        <f t="shared" si="174"/>
        <v>181.75014830565019</v>
      </c>
      <c r="BT259" s="174">
        <f t="shared" si="175"/>
        <v>0</v>
      </c>
      <c r="BU259" s="55">
        <f t="shared" si="176"/>
        <v>0</v>
      </c>
      <c r="BV259" s="174">
        <f t="shared" si="177"/>
        <v>0.0022620072744097574</v>
      </c>
      <c r="BW259" s="174">
        <f t="shared" si="178"/>
        <v>0.003330140893426229</v>
      </c>
      <c r="BX259" s="55">
        <f t="shared" si="179"/>
        <v>67.92527243742177</v>
      </c>
    </row>
    <row r="260" spans="1:76" ht="12">
      <c r="A260" s="11"/>
      <c r="B260" s="26" t="s">
        <v>844</v>
      </c>
      <c r="C260" s="34">
        <v>71057</v>
      </c>
      <c r="D260" s="49" t="s">
        <v>760</v>
      </c>
      <c r="E260" s="112">
        <v>1081</v>
      </c>
      <c r="F260" s="113">
        <v>798</v>
      </c>
      <c r="G260" s="113">
        <v>715</v>
      </c>
      <c r="H260" s="113">
        <v>531</v>
      </c>
      <c r="I260" s="113">
        <v>270</v>
      </c>
      <c r="J260" s="114">
        <v>96</v>
      </c>
      <c r="K260" s="113"/>
      <c r="L260" s="112">
        <v>3491</v>
      </c>
      <c r="M260" s="113">
        <v>2410</v>
      </c>
      <c r="N260" s="113">
        <v>1612</v>
      </c>
      <c r="O260" s="113">
        <v>897</v>
      </c>
      <c r="P260" s="113">
        <v>366</v>
      </c>
      <c r="Q260" s="114">
        <v>96</v>
      </c>
      <c r="R260" s="114"/>
      <c r="S260" s="121">
        <v>0.18969733195674618</v>
      </c>
      <c r="T260" s="121">
        <v>0.13095690919958702</v>
      </c>
      <c r="U260" s="121">
        <v>0.0875944139542466</v>
      </c>
      <c r="V260" s="121">
        <v>0.04874205292615334</v>
      </c>
      <c r="W260" s="121">
        <v>0.019888061729065914</v>
      </c>
      <c r="X260" s="121">
        <v>0.005216540781394338</v>
      </c>
      <c r="Y260" s="128"/>
      <c r="Z260" s="187">
        <v>18403</v>
      </c>
      <c r="AA260" s="187">
        <v>1</v>
      </c>
      <c r="AB260" s="57">
        <v>261</v>
      </c>
      <c r="AC260" s="53">
        <v>89</v>
      </c>
      <c r="AD260" s="53"/>
      <c r="AE260" s="55">
        <f t="shared" si="189"/>
        <v>89</v>
      </c>
      <c r="AF260" s="53"/>
      <c r="AG260" s="53"/>
      <c r="AH260" s="55"/>
      <c r="AI260" s="86">
        <f t="shared" si="190"/>
        <v>89</v>
      </c>
      <c r="AJ260" s="101">
        <f t="shared" si="191"/>
        <v>1</v>
      </c>
      <c r="AK260" s="102">
        <f t="shared" si="192"/>
        <v>0</v>
      </c>
      <c r="AL260" s="67">
        <f t="shared" si="193"/>
        <v>1</v>
      </c>
      <c r="AM260" s="101">
        <f t="shared" si="194"/>
        <v>0</v>
      </c>
      <c r="AN260" s="102">
        <f t="shared" si="195"/>
        <v>0</v>
      </c>
      <c r="AO260" s="67">
        <f t="shared" si="196"/>
        <v>0</v>
      </c>
      <c r="AP260" s="62">
        <f t="shared" si="197"/>
        <v>1</v>
      </c>
      <c r="AQ260" s="62">
        <f aca="true" t="shared" si="198" ref="AQ260:AQ311">AI260/AB260</f>
        <v>0.34099616858237547</v>
      </c>
      <c r="AR260" s="67">
        <f aca="true" t="shared" si="199" ref="AR260:AR311">AB260/N260</f>
        <v>0.1619106699751861</v>
      </c>
      <c r="AS260" s="67">
        <f aca="true" t="shared" si="200" ref="AS260:AS311">AI260/N260</f>
        <v>0.05521091811414392</v>
      </c>
      <c r="AT260" s="62"/>
      <c r="AU260" s="54" t="s">
        <v>476</v>
      </c>
      <c r="AV260" s="54" t="s">
        <v>476</v>
      </c>
      <c r="AW260" s="55" t="s">
        <v>476</v>
      </c>
      <c r="AX260" s="54" t="s">
        <v>473</v>
      </c>
      <c r="AY260" s="54" t="s">
        <v>1449</v>
      </c>
      <c r="AZ260" s="54"/>
      <c r="BA260" s="55">
        <f aca="true" t="shared" si="201" ref="BA260:BA311">BC260-AB260</f>
        <v>-47.48529000000002</v>
      </c>
      <c r="BB260" s="55">
        <f aca="true" t="shared" si="202" ref="BB260:BB323">BC260-AI260</f>
        <v>124.51470999999998</v>
      </c>
      <c r="BC260" s="55">
        <f aca="true" t="shared" si="203" ref="BC260:BC311">((E260+F260)*(1/100)+G260*(4/100)+H260*(12/100)+I260*(23/100)+J260*(32/100))*1.047</f>
        <v>213.51470999999998</v>
      </c>
      <c r="BD260" s="67">
        <f aca="true" t="shared" si="204" ref="BD260:BD323">BC260/N260</f>
        <v>0.132453294044665</v>
      </c>
      <c r="BE260" s="62">
        <f aca="true" t="shared" si="205" ref="BE260:BE311">BC260/O260</f>
        <v>0.23803200668896318</v>
      </c>
      <c r="BF260" s="62">
        <f aca="true" t="shared" si="206" ref="BF260:BF311">BC260/P260</f>
        <v>0.5833735245901639</v>
      </c>
      <c r="BG260" s="67">
        <f aca="true" t="shared" si="207" ref="BG260:BG311">BC260/Z260</f>
        <v>0.01160216866815193</v>
      </c>
      <c r="BH260" s="54">
        <v>348686566</v>
      </c>
      <c r="BI260" s="54">
        <f aca="true" t="shared" si="208" ref="BI260:BI323">BH260/BK260</f>
        <v>19018.57565179448</v>
      </c>
      <c r="BJ260" s="174">
        <f aca="true" t="shared" si="209" ref="BJ260:BJ311">BH260/BH$313</f>
        <v>0.002855570751097909</v>
      </c>
      <c r="BK260" s="55">
        <v>18334</v>
      </c>
      <c r="BL260" s="174">
        <f aca="true" t="shared" si="210" ref="BL260:BL323">BK260/BK$313</f>
        <v>0.0028450711787647884</v>
      </c>
      <c r="BM260" s="55">
        <f aca="true" t="shared" si="211" ref="BM260:BM323">BJ260/BL260*100</f>
        <v>100.3690442759917</v>
      </c>
      <c r="BN260" s="174">
        <f aca="true" t="shared" si="212" ref="BN260:BN311">BC260/BC$313</f>
        <v>0.0023469755917070374</v>
      </c>
      <c r="BO260" s="55">
        <f aca="true" t="shared" si="213" ref="BO260:BO323">BN260/BW260*100</f>
        <v>82.61287766050216</v>
      </c>
      <c r="BP260" s="174">
        <f aca="true" t="shared" si="214" ref="BP260:BP311">AH260/AH$313</f>
        <v>0</v>
      </c>
      <c r="BQ260" s="55">
        <f aca="true" t="shared" si="215" ref="BQ260:BQ323">BP260/BW260*100</f>
        <v>0</v>
      </c>
      <c r="BR260" s="174">
        <f aca="true" t="shared" si="216" ref="BR260:BR311">AC260/AC$313</f>
        <v>0.0035911713674696365</v>
      </c>
      <c r="BS260" s="55">
        <f aca="true" t="shared" si="217" ref="BS260:BS323">BR260/BW260*100</f>
        <v>126.40821740412042</v>
      </c>
      <c r="BT260" s="174">
        <f aca="true" t="shared" si="218" ref="BT260:BT311">AD260/AD$313</f>
        <v>0</v>
      </c>
      <c r="BU260" s="55">
        <f aca="true" t="shared" si="219" ref="BU260:BU323">BT260/BW260*100</f>
        <v>0</v>
      </c>
      <c r="BV260" s="174">
        <f aca="true" t="shared" si="220" ref="BV260:BV311">AI260/AI$313</f>
        <v>0.001143855951264025</v>
      </c>
      <c r="BW260" s="174">
        <f aca="true" t="shared" si="221" ref="BW260:BW311">Z260/Z$313</f>
        <v>0.0028409318960561326</v>
      </c>
      <c r="BX260" s="55">
        <f aca="true" t="shared" si="222" ref="BX260:BX323">BV260/BW260*100</f>
        <v>40.26340627355272</v>
      </c>
    </row>
    <row r="261" spans="1:76" ht="12">
      <c r="A261" s="11"/>
      <c r="B261" s="26" t="s">
        <v>842</v>
      </c>
      <c r="C261" s="34">
        <v>37015</v>
      </c>
      <c r="D261" s="49" t="s">
        <v>761</v>
      </c>
      <c r="E261" s="112">
        <v>1102</v>
      </c>
      <c r="F261" s="113">
        <v>986</v>
      </c>
      <c r="G261" s="113">
        <v>840</v>
      </c>
      <c r="H261" s="113">
        <v>745</v>
      </c>
      <c r="I261" s="113">
        <v>425</v>
      </c>
      <c r="J261" s="114">
        <v>202</v>
      </c>
      <c r="K261" s="113"/>
      <c r="L261" s="112">
        <v>4300</v>
      </c>
      <c r="M261" s="113">
        <v>3198</v>
      </c>
      <c r="N261" s="113">
        <v>2212</v>
      </c>
      <c r="O261" s="113">
        <v>1372</v>
      </c>
      <c r="P261" s="113">
        <v>627</v>
      </c>
      <c r="Q261" s="114">
        <v>202</v>
      </c>
      <c r="R261" s="114"/>
      <c r="S261" s="121">
        <v>0.21330423136068258</v>
      </c>
      <c r="T261" s="121">
        <v>0.15863882137010765</v>
      </c>
      <c r="U261" s="121">
        <v>0.10972766506275113</v>
      </c>
      <c r="V261" s="121">
        <v>0.0680589314946178</v>
      </c>
      <c r="W261" s="121">
        <v>0.03110273327049953</v>
      </c>
      <c r="X261" s="121">
        <v>0.010020338310432066</v>
      </c>
      <c r="Y261" s="128"/>
      <c r="Z261" s="187">
        <v>20159</v>
      </c>
      <c r="AA261" s="187">
        <v>2</v>
      </c>
      <c r="AB261" s="57">
        <v>361</v>
      </c>
      <c r="AC261" s="53">
        <v>180</v>
      </c>
      <c r="AD261" s="53">
        <v>63</v>
      </c>
      <c r="AE261" s="55">
        <f t="shared" si="189"/>
        <v>243</v>
      </c>
      <c r="AF261" s="53"/>
      <c r="AG261" s="53"/>
      <c r="AH261" s="55"/>
      <c r="AI261" s="86">
        <f t="shared" si="190"/>
        <v>243</v>
      </c>
      <c r="AJ261" s="101">
        <f t="shared" si="191"/>
        <v>0.7407407407407407</v>
      </c>
      <c r="AK261" s="102">
        <f t="shared" si="192"/>
        <v>0.25925925925925924</v>
      </c>
      <c r="AL261" s="67">
        <f t="shared" si="193"/>
        <v>1</v>
      </c>
      <c r="AM261" s="101">
        <f t="shared" si="194"/>
        <v>0</v>
      </c>
      <c r="AN261" s="102">
        <f t="shared" si="195"/>
        <v>0</v>
      </c>
      <c r="AO261" s="67">
        <f t="shared" si="196"/>
        <v>0</v>
      </c>
      <c r="AP261" s="62">
        <f t="shared" si="197"/>
        <v>1</v>
      </c>
      <c r="AQ261" s="62">
        <f t="shared" si="198"/>
        <v>0.6731301939058172</v>
      </c>
      <c r="AR261" s="67">
        <f t="shared" si="199"/>
        <v>0.16320072332730562</v>
      </c>
      <c r="AS261" s="67">
        <f t="shared" si="200"/>
        <v>0.10985533453887884</v>
      </c>
      <c r="AT261" s="62"/>
      <c r="AU261" s="54" t="s">
        <v>446</v>
      </c>
      <c r="AV261" s="54" t="s">
        <v>446</v>
      </c>
      <c r="AW261" s="55" t="s">
        <v>447</v>
      </c>
      <c r="AX261" s="54" t="s">
        <v>447</v>
      </c>
      <c r="AY261" s="54" t="s">
        <v>1129</v>
      </c>
      <c r="AZ261" s="54"/>
      <c r="BA261" s="55">
        <f t="shared" si="201"/>
        <v>-40.33531000000005</v>
      </c>
      <c r="BB261" s="55">
        <f t="shared" si="202"/>
        <v>77.66468999999995</v>
      </c>
      <c r="BC261" s="55">
        <f t="shared" si="203"/>
        <v>320.66468999999995</v>
      </c>
      <c r="BD261" s="67">
        <f t="shared" si="204"/>
        <v>0.14496595388788425</v>
      </c>
      <c r="BE261" s="62">
        <f t="shared" si="205"/>
        <v>0.23372061953352766</v>
      </c>
      <c r="BF261" s="62">
        <f t="shared" si="206"/>
        <v>0.511426937799043</v>
      </c>
      <c r="BG261" s="67">
        <f t="shared" si="207"/>
        <v>0.015906775633711987</v>
      </c>
      <c r="BH261" s="54">
        <v>364131763</v>
      </c>
      <c r="BI261" s="54">
        <f t="shared" si="208"/>
        <v>18143.087344294967</v>
      </c>
      <c r="BJ261" s="174">
        <f t="shared" si="209"/>
        <v>0.00298205928578423</v>
      </c>
      <c r="BK261" s="55">
        <v>20070</v>
      </c>
      <c r="BL261" s="174">
        <f t="shared" si="210"/>
        <v>0.0031144637590165432</v>
      </c>
      <c r="BM261" s="55">
        <f t="shared" si="211"/>
        <v>95.7487232641897</v>
      </c>
      <c r="BN261" s="174">
        <f t="shared" si="212"/>
        <v>0.0035247791618306</v>
      </c>
      <c r="BO261" s="55">
        <f t="shared" si="213"/>
        <v>113.2636963818786</v>
      </c>
      <c r="BP261" s="174">
        <f t="shared" si="214"/>
        <v>0</v>
      </c>
      <c r="BQ261" s="55">
        <f t="shared" si="215"/>
        <v>0</v>
      </c>
      <c r="BR261" s="174">
        <f t="shared" si="216"/>
        <v>0.00726304321510713</v>
      </c>
      <c r="BS261" s="55">
        <f t="shared" si="217"/>
        <v>233.387421950463</v>
      </c>
      <c r="BT261" s="174">
        <f t="shared" si="218"/>
        <v>0.0017611047438011909</v>
      </c>
      <c r="BU261" s="55">
        <f t="shared" si="219"/>
        <v>56.59056180273987</v>
      </c>
      <c r="BV261" s="174">
        <f t="shared" si="220"/>
        <v>0.003123112316372563</v>
      </c>
      <c r="BW261" s="174">
        <f t="shared" si="221"/>
        <v>0.0031120114162145073</v>
      </c>
      <c r="BX261" s="55">
        <f t="shared" si="222"/>
        <v>100.35671142143686</v>
      </c>
    </row>
    <row r="262" spans="1:76" ht="12">
      <c r="A262" s="11"/>
      <c r="B262" s="26" t="s">
        <v>841</v>
      </c>
      <c r="C262" s="34">
        <v>24135</v>
      </c>
      <c r="D262" s="49" t="s">
        <v>762</v>
      </c>
      <c r="E262" s="112">
        <v>604</v>
      </c>
      <c r="F262" s="113">
        <v>471</v>
      </c>
      <c r="G262" s="113">
        <v>367</v>
      </c>
      <c r="H262" s="113">
        <v>295</v>
      </c>
      <c r="I262" s="113">
        <v>198</v>
      </c>
      <c r="J262" s="114">
        <v>100</v>
      </c>
      <c r="K262" s="113"/>
      <c r="L262" s="112">
        <v>2035</v>
      </c>
      <c r="M262" s="113">
        <v>1431</v>
      </c>
      <c r="N262" s="113">
        <v>960</v>
      </c>
      <c r="O262" s="113">
        <v>593</v>
      </c>
      <c r="P262" s="113">
        <v>298</v>
      </c>
      <c r="Q262" s="114">
        <v>100</v>
      </c>
      <c r="R262" s="114"/>
      <c r="S262" s="121">
        <v>0.19065017800262318</v>
      </c>
      <c r="T262" s="121">
        <v>0.13406408094435077</v>
      </c>
      <c r="U262" s="121">
        <v>0.08993816750983699</v>
      </c>
      <c r="V262" s="121">
        <v>0.05555555555555555</v>
      </c>
      <c r="W262" s="121">
        <v>0.027918306164511898</v>
      </c>
      <c r="X262" s="121">
        <v>0.00936855911560802</v>
      </c>
      <c r="Y262" s="128"/>
      <c r="Z262" s="187">
        <v>10674</v>
      </c>
      <c r="AA262" s="187">
        <v>1</v>
      </c>
      <c r="AB262" s="57">
        <v>153</v>
      </c>
      <c r="AC262" s="53"/>
      <c r="AD262" s="53">
        <v>90</v>
      </c>
      <c r="AE262" s="55">
        <f t="shared" si="189"/>
        <v>90</v>
      </c>
      <c r="AF262" s="53"/>
      <c r="AG262" s="53"/>
      <c r="AH262" s="55"/>
      <c r="AI262" s="86">
        <f t="shared" si="190"/>
        <v>90</v>
      </c>
      <c r="AJ262" s="101">
        <f t="shared" si="191"/>
        <v>0</v>
      </c>
      <c r="AK262" s="102">
        <f t="shared" si="192"/>
        <v>1</v>
      </c>
      <c r="AL262" s="67">
        <f t="shared" si="193"/>
        <v>1</v>
      </c>
      <c r="AM262" s="101">
        <f t="shared" si="194"/>
        <v>0</v>
      </c>
      <c r="AN262" s="102">
        <f t="shared" si="195"/>
        <v>0</v>
      </c>
      <c r="AO262" s="67">
        <f t="shared" si="196"/>
        <v>0</v>
      </c>
      <c r="AP262" s="62">
        <f t="shared" si="197"/>
        <v>1</v>
      </c>
      <c r="AQ262" s="62">
        <f t="shared" si="198"/>
        <v>0.5882352941176471</v>
      </c>
      <c r="AR262" s="67">
        <f t="shared" si="199"/>
        <v>0.159375</v>
      </c>
      <c r="AS262" s="67">
        <f t="shared" si="200"/>
        <v>0.09375</v>
      </c>
      <c r="AT262" s="62"/>
      <c r="AU262" s="54" t="s">
        <v>417</v>
      </c>
      <c r="AV262" s="54" t="s">
        <v>417</v>
      </c>
      <c r="AW262" s="55" t="s">
        <v>417</v>
      </c>
      <c r="AX262" s="54" t="s">
        <v>418</v>
      </c>
      <c r="AY262" s="54" t="s">
        <v>181</v>
      </c>
      <c r="AZ262" s="54"/>
      <c r="BA262" s="55">
        <f t="shared" si="201"/>
        <v>-8.12661</v>
      </c>
      <c r="BB262" s="55">
        <f t="shared" si="202"/>
        <v>54.87339</v>
      </c>
      <c r="BC262" s="55">
        <f t="shared" si="203"/>
        <v>144.87339</v>
      </c>
      <c r="BD262" s="67">
        <f t="shared" si="204"/>
        <v>0.15090978125</v>
      </c>
      <c r="BE262" s="62">
        <f t="shared" si="205"/>
        <v>0.24430588532883643</v>
      </c>
      <c r="BF262" s="62">
        <f t="shared" si="206"/>
        <v>0.4861523154362416</v>
      </c>
      <c r="BG262" s="67">
        <f t="shared" si="207"/>
        <v>0.013572549184935357</v>
      </c>
      <c r="BH262" s="54">
        <v>218275817</v>
      </c>
      <c r="BI262" s="54">
        <f t="shared" si="208"/>
        <v>20508.861881048575</v>
      </c>
      <c r="BJ262" s="174">
        <f t="shared" si="209"/>
        <v>0.001787571129703918</v>
      </c>
      <c r="BK262" s="55">
        <v>10643</v>
      </c>
      <c r="BL262" s="174">
        <f t="shared" si="210"/>
        <v>0.0016515813546194853</v>
      </c>
      <c r="BM262" s="55">
        <f t="shared" si="211"/>
        <v>108.2339131950157</v>
      </c>
      <c r="BN262" s="174">
        <f t="shared" si="212"/>
        <v>0.001592463161989422</v>
      </c>
      <c r="BO262" s="55">
        <f t="shared" si="213"/>
        <v>96.64291025470982</v>
      </c>
      <c r="BP262" s="174">
        <f t="shared" si="214"/>
        <v>0</v>
      </c>
      <c r="BQ262" s="55">
        <f t="shared" si="215"/>
        <v>0</v>
      </c>
      <c r="BR262" s="174">
        <f t="shared" si="216"/>
        <v>0</v>
      </c>
      <c r="BS262" s="55">
        <f t="shared" si="217"/>
        <v>0</v>
      </c>
      <c r="BT262" s="174">
        <f t="shared" si="218"/>
        <v>0.002515863919715987</v>
      </c>
      <c r="BU262" s="55">
        <f t="shared" si="219"/>
        <v>152.6819689206661</v>
      </c>
      <c r="BV262" s="174">
        <f t="shared" si="220"/>
        <v>0.0011567082653231714</v>
      </c>
      <c r="BW262" s="174">
        <f t="shared" si="221"/>
        <v>0.0016477806367713502</v>
      </c>
      <c r="BX262" s="55">
        <f t="shared" si="222"/>
        <v>70.19795229476767</v>
      </c>
    </row>
    <row r="263" spans="1:76" ht="12">
      <c r="A263" s="11"/>
      <c r="B263" s="26" t="s">
        <v>841</v>
      </c>
      <c r="C263" s="34">
        <v>24107</v>
      </c>
      <c r="D263" s="49" t="s">
        <v>763</v>
      </c>
      <c r="E263" s="112">
        <v>2066</v>
      </c>
      <c r="F263" s="113">
        <v>1609</v>
      </c>
      <c r="G263" s="113">
        <v>1358</v>
      </c>
      <c r="H263" s="113">
        <v>1146</v>
      </c>
      <c r="I263" s="113">
        <v>722</v>
      </c>
      <c r="J263" s="114">
        <v>342</v>
      </c>
      <c r="K263" s="113"/>
      <c r="L263" s="112">
        <v>7243</v>
      </c>
      <c r="M263" s="113">
        <v>5177</v>
      </c>
      <c r="N263" s="113">
        <v>3568</v>
      </c>
      <c r="O263" s="113">
        <v>2210</v>
      </c>
      <c r="P263" s="113">
        <v>1064</v>
      </c>
      <c r="Q263" s="114">
        <v>342</v>
      </c>
      <c r="R263" s="114"/>
      <c r="S263" s="121">
        <v>0.2118765540441714</v>
      </c>
      <c r="T263" s="121">
        <v>0.15144069036126956</v>
      </c>
      <c r="U263" s="121">
        <v>0.10437326312710253</v>
      </c>
      <c r="V263" s="121">
        <v>0.06464823753108088</v>
      </c>
      <c r="W263" s="121">
        <v>0.031124762322656135</v>
      </c>
      <c r="X263" s="121">
        <v>0.010004387889425186</v>
      </c>
      <c r="Y263" s="128"/>
      <c r="Z263" s="187">
        <v>34185</v>
      </c>
      <c r="AA263" s="187">
        <v>2</v>
      </c>
      <c r="AB263" s="57">
        <v>587</v>
      </c>
      <c r="AC263" s="53">
        <v>86</v>
      </c>
      <c r="AD263" s="53">
        <v>342</v>
      </c>
      <c r="AE263" s="55">
        <f t="shared" si="189"/>
        <v>428</v>
      </c>
      <c r="AF263" s="53">
        <v>79</v>
      </c>
      <c r="AG263" s="53"/>
      <c r="AH263" s="55">
        <f>SUM(AF263:AG263)</f>
        <v>79</v>
      </c>
      <c r="AI263" s="86">
        <f t="shared" si="190"/>
        <v>507</v>
      </c>
      <c r="AJ263" s="101">
        <f t="shared" si="191"/>
        <v>0.16962524654832348</v>
      </c>
      <c r="AK263" s="102">
        <f t="shared" si="192"/>
        <v>0.6745562130177515</v>
      </c>
      <c r="AL263" s="67">
        <f t="shared" si="193"/>
        <v>0.8441814595660749</v>
      </c>
      <c r="AM263" s="101">
        <f t="shared" si="194"/>
        <v>0.15581854043392504</v>
      </c>
      <c r="AN263" s="102">
        <f t="shared" si="195"/>
        <v>0</v>
      </c>
      <c r="AO263" s="67">
        <f t="shared" si="196"/>
        <v>0.15581854043392504</v>
      </c>
      <c r="AP263" s="62">
        <f t="shared" si="197"/>
        <v>1</v>
      </c>
      <c r="AQ263" s="62">
        <f t="shared" si="198"/>
        <v>0.8637137989778535</v>
      </c>
      <c r="AR263" s="67">
        <f t="shared" si="199"/>
        <v>0.16451793721973093</v>
      </c>
      <c r="AS263" s="67">
        <f t="shared" si="200"/>
        <v>0.14209641255605382</v>
      </c>
      <c r="AT263" s="62"/>
      <c r="AU263" s="54" t="s">
        <v>417</v>
      </c>
      <c r="AV263" s="54" t="s">
        <v>420</v>
      </c>
      <c r="AW263" s="55" t="s">
        <v>420</v>
      </c>
      <c r="AX263" s="54" t="s">
        <v>420</v>
      </c>
      <c r="AY263" s="54" t="s">
        <v>1715</v>
      </c>
      <c r="AZ263" s="54"/>
      <c r="BA263" s="55">
        <f t="shared" si="201"/>
        <v>-59.21777000000009</v>
      </c>
      <c r="BB263" s="55">
        <f t="shared" si="202"/>
        <v>20.782229999999913</v>
      </c>
      <c r="BC263" s="55">
        <f t="shared" si="203"/>
        <v>527.7822299999999</v>
      </c>
      <c r="BD263" s="67">
        <f t="shared" si="204"/>
        <v>0.1479210285874439</v>
      </c>
      <c r="BE263" s="62">
        <f t="shared" si="205"/>
        <v>0.23881548868778277</v>
      </c>
      <c r="BF263" s="62">
        <f t="shared" si="206"/>
        <v>0.49603593045112776</v>
      </c>
      <c r="BG263" s="67">
        <f t="shared" si="207"/>
        <v>0.01543900043878894</v>
      </c>
      <c r="BH263" s="54">
        <v>652343911</v>
      </c>
      <c r="BI263" s="54">
        <f t="shared" si="208"/>
        <v>19214.842739322532</v>
      </c>
      <c r="BJ263" s="174">
        <f t="shared" si="209"/>
        <v>0.005342374423190188</v>
      </c>
      <c r="BK263" s="55">
        <v>33950</v>
      </c>
      <c r="BL263" s="174">
        <f t="shared" si="210"/>
        <v>0.005268362960568592</v>
      </c>
      <c r="BM263" s="55">
        <f t="shared" si="211"/>
        <v>101.40482846712612</v>
      </c>
      <c r="BN263" s="174">
        <f t="shared" si="212"/>
        <v>0.005801436404764382</v>
      </c>
      <c r="BO263" s="55">
        <f t="shared" si="213"/>
        <v>109.93291779589975</v>
      </c>
      <c r="BP263" s="174">
        <f t="shared" si="214"/>
        <v>0.00457944466987421</v>
      </c>
      <c r="BQ263" s="55">
        <f t="shared" si="215"/>
        <v>86.77708059175029</v>
      </c>
      <c r="BR263" s="174">
        <f t="shared" si="216"/>
        <v>0.003470120647217851</v>
      </c>
      <c r="BS263" s="55">
        <f t="shared" si="217"/>
        <v>65.75621298531632</v>
      </c>
      <c r="BT263" s="174">
        <f t="shared" si="218"/>
        <v>0.00956028289492075</v>
      </c>
      <c r="BU263" s="55">
        <f t="shared" si="219"/>
        <v>181.16027139929562</v>
      </c>
      <c r="BV263" s="174">
        <f t="shared" si="220"/>
        <v>0.006516123227987199</v>
      </c>
      <c r="BW263" s="174">
        <f t="shared" si="221"/>
        <v>0.0052772513648143725</v>
      </c>
      <c r="BX263" s="55">
        <f t="shared" si="222"/>
        <v>123.47570311759073</v>
      </c>
    </row>
    <row r="264" spans="1:76" ht="12">
      <c r="A264" s="11"/>
      <c r="B264" s="26" t="s">
        <v>844</v>
      </c>
      <c r="C264" s="34">
        <v>73083</v>
      </c>
      <c r="D264" s="49" t="s">
        <v>764</v>
      </c>
      <c r="E264" s="112">
        <v>1927</v>
      </c>
      <c r="F264" s="113">
        <v>1435</v>
      </c>
      <c r="G264" s="113">
        <v>1288</v>
      </c>
      <c r="H264" s="113">
        <v>1023</v>
      </c>
      <c r="I264" s="113">
        <v>587</v>
      </c>
      <c r="J264" s="114">
        <v>308</v>
      </c>
      <c r="K264" s="113"/>
      <c r="L264" s="112">
        <v>6568</v>
      </c>
      <c r="M264" s="113">
        <v>4641</v>
      </c>
      <c r="N264" s="113">
        <v>3206</v>
      </c>
      <c r="O264" s="113">
        <v>1918</v>
      </c>
      <c r="P264" s="113">
        <v>895</v>
      </c>
      <c r="Q264" s="114">
        <v>308</v>
      </c>
      <c r="R264" s="114"/>
      <c r="S264" s="121">
        <v>0.21380208333333334</v>
      </c>
      <c r="T264" s="121">
        <v>0.15107421875</v>
      </c>
      <c r="U264" s="121">
        <v>0.10436197916666666</v>
      </c>
      <c r="V264" s="121">
        <v>0.06243489583333333</v>
      </c>
      <c r="W264" s="121">
        <v>0.029134114583333332</v>
      </c>
      <c r="X264" s="121">
        <v>0.010026041666666667</v>
      </c>
      <c r="Y264" s="128"/>
      <c r="Z264" s="187">
        <v>30720</v>
      </c>
      <c r="AA264" s="187">
        <v>2</v>
      </c>
      <c r="AB264" s="57">
        <v>503</v>
      </c>
      <c r="AC264" s="53">
        <v>159</v>
      </c>
      <c r="AD264" s="53">
        <v>249</v>
      </c>
      <c r="AE264" s="55">
        <f t="shared" si="189"/>
        <v>408</v>
      </c>
      <c r="AF264" s="53"/>
      <c r="AG264" s="53"/>
      <c r="AH264" s="55"/>
      <c r="AI264" s="86">
        <f t="shared" si="190"/>
        <v>408</v>
      </c>
      <c r="AJ264" s="101">
        <f t="shared" si="191"/>
        <v>0.3897058823529412</v>
      </c>
      <c r="AK264" s="102">
        <f t="shared" si="192"/>
        <v>0.6102941176470589</v>
      </c>
      <c r="AL264" s="67">
        <f t="shared" si="193"/>
        <v>1</v>
      </c>
      <c r="AM264" s="101">
        <f t="shared" si="194"/>
        <v>0</v>
      </c>
      <c r="AN264" s="102">
        <f t="shared" si="195"/>
        <v>0</v>
      </c>
      <c r="AO264" s="67">
        <f t="shared" si="196"/>
        <v>0</v>
      </c>
      <c r="AP264" s="62">
        <f t="shared" si="197"/>
        <v>1</v>
      </c>
      <c r="AQ264" s="62">
        <f t="shared" si="198"/>
        <v>0.8111332007952287</v>
      </c>
      <c r="AR264" s="67">
        <f t="shared" si="199"/>
        <v>0.15689332501559575</v>
      </c>
      <c r="AS264" s="67">
        <f t="shared" si="200"/>
        <v>0.1272613849033063</v>
      </c>
      <c r="AT264" s="62"/>
      <c r="AU264" s="54" t="s">
        <v>476</v>
      </c>
      <c r="AV264" s="54" t="s">
        <v>486</v>
      </c>
      <c r="AW264" s="55" t="s">
        <v>486</v>
      </c>
      <c r="AX264" s="54" t="s">
        <v>486</v>
      </c>
      <c r="AY264" s="54" t="s">
        <v>2165</v>
      </c>
      <c r="AZ264" s="54"/>
      <c r="BA264" s="55">
        <f t="shared" si="201"/>
        <v>-40.78091000000006</v>
      </c>
      <c r="BB264" s="55">
        <f t="shared" si="202"/>
        <v>54.21908999999994</v>
      </c>
      <c r="BC264" s="55">
        <f t="shared" si="203"/>
        <v>462.21908999999994</v>
      </c>
      <c r="BD264" s="67">
        <f t="shared" si="204"/>
        <v>0.14417314098565187</v>
      </c>
      <c r="BE264" s="62">
        <f t="shared" si="205"/>
        <v>0.24099014077163708</v>
      </c>
      <c r="BF264" s="62">
        <f t="shared" si="206"/>
        <v>0.516445910614525</v>
      </c>
      <c r="BG264" s="67">
        <f t="shared" si="207"/>
        <v>0.015046194335937497</v>
      </c>
      <c r="BH264" s="54">
        <v>562124670</v>
      </c>
      <c r="BI264" s="54">
        <f t="shared" si="208"/>
        <v>18323.97789875151</v>
      </c>
      <c r="BJ264" s="174">
        <f t="shared" si="209"/>
        <v>0.004603523400791312</v>
      </c>
      <c r="BK264" s="55">
        <v>30677</v>
      </c>
      <c r="BL264" s="174">
        <f t="shared" si="210"/>
        <v>0.004760458631557075</v>
      </c>
      <c r="BM264" s="55">
        <f t="shared" si="211"/>
        <v>96.70335900567562</v>
      </c>
      <c r="BN264" s="174">
        <f t="shared" si="212"/>
        <v>0.005080759645323914</v>
      </c>
      <c r="BO264" s="55">
        <f t="shared" si="213"/>
        <v>107.13595427577418</v>
      </c>
      <c r="BP264" s="174">
        <f t="shared" si="214"/>
        <v>0</v>
      </c>
      <c r="BQ264" s="55">
        <f t="shared" si="215"/>
        <v>0</v>
      </c>
      <c r="BR264" s="174">
        <f t="shared" si="216"/>
        <v>0.006415688173344631</v>
      </c>
      <c r="BS264" s="55">
        <f t="shared" si="217"/>
        <v>135.28506026056166</v>
      </c>
      <c r="BT264" s="174">
        <f t="shared" si="218"/>
        <v>0.0069605568445475635</v>
      </c>
      <c r="BU264" s="55">
        <f t="shared" si="219"/>
        <v>146.7744888341067</v>
      </c>
      <c r="BV264" s="174">
        <f t="shared" si="220"/>
        <v>0.005243744136131711</v>
      </c>
      <c r="BW264" s="174">
        <f t="shared" si="221"/>
        <v>0.004742347869741042</v>
      </c>
      <c r="BX264" s="55">
        <f t="shared" si="222"/>
        <v>110.57274329430513</v>
      </c>
    </row>
    <row r="265" spans="1:76" ht="12">
      <c r="A265" s="11"/>
      <c r="B265" s="26" t="s">
        <v>842</v>
      </c>
      <c r="C265" s="34">
        <v>31033</v>
      </c>
      <c r="D265" s="49" t="s">
        <v>765</v>
      </c>
      <c r="E265" s="112">
        <v>1144</v>
      </c>
      <c r="F265" s="113">
        <v>954</v>
      </c>
      <c r="G265" s="113">
        <v>852</v>
      </c>
      <c r="H265" s="113">
        <v>724</v>
      </c>
      <c r="I265" s="113">
        <v>407</v>
      </c>
      <c r="J265" s="114">
        <v>218</v>
      </c>
      <c r="K265" s="113"/>
      <c r="L265" s="112">
        <v>4299</v>
      </c>
      <c r="M265" s="113">
        <v>3155</v>
      </c>
      <c r="N265" s="113">
        <v>2201</v>
      </c>
      <c r="O265" s="113">
        <v>1349</v>
      </c>
      <c r="P265" s="113">
        <v>625</v>
      </c>
      <c r="Q265" s="114">
        <v>218</v>
      </c>
      <c r="R265" s="114"/>
      <c r="S265" s="121">
        <v>0.20985062969833057</v>
      </c>
      <c r="T265" s="121">
        <v>0.15400761495655568</v>
      </c>
      <c r="U265" s="121">
        <v>0.10743922678902665</v>
      </c>
      <c r="V265" s="121">
        <v>0.06584984867714537</v>
      </c>
      <c r="W265" s="121">
        <v>0.030508640046861272</v>
      </c>
      <c r="X265" s="121">
        <v>0.010641413648345211</v>
      </c>
      <c r="Y265" s="128"/>
      <c r="Z265" s="187">
        <v>20486</v>
      </c>
      <c r="AA265" s="187">
        <v>2</v>
      </c>
      <c r="AB265" s="57">
        <v>364</v>
      </c>
      <c r="AC265" s="53">
        <v>174</v>
      </c>
      <c r="AD265" s="53"/>
      <c r="AE265" s="55">
        <f t="shared" si="189"/>
        <v>174</v>
      </c>
      <c r="AF265" s="53"/>
      <c r="AG265" s="53"/>
      <c r="AH265" s="55"/>
      <c r="AI265" s="86">
        <f t="shared" si="190"/>
        <v>174</v>
      </c>
      <c r="AJ265" s="101">
        <f t="shared" si="191"/>
        <v>1</v>
      </c>
      <c r="AK265" s="102">
        <f t="shared" si="192"/>
        <v>0</v>
      </c>
      <c r="AL265" s="67">
        <f t="shared" si="193"/>
        <v>1</v>
      </c>
      <c r="AM265" s="101">
        <f t="shared" si="194"/>
        <v>0</v>
      </c>
      <c r="AN265" s="102">
        <f t="shared" si="195"/>
        <v>0</v>
      </c>
      <c r="AO265" s="67">
        <f t="shared" si="196"/>
        <v>0</v>
      </c>
      <c r="AP265" s="62">
        <f t="shared" si="197"/>
        <v>1</v>
      </c>
      <c r="AQ265" s="62">
        <f t="shared" si="198"/>
        <v>0.47802197802197804</v>
      </c>
      <c r="AR265" s="67">
        <f t="shared" si="199"/>
        <v>0.16537937301226716</v>
      </c>
      <c r="AS265" s="67">
        <f t="shared" si="200"/>
        <v>0.07905497501135847</v>
      </c>
      <c r="AT265" s="62"/>
      <c r="AU265" s="54" t="s">
        <v>422</v>
      </c>
      <c r="AV265" s="54" t="s">
        <v>422</v>
      </c>
      <c r="AW265" s="55" t="s">
        <v>424</v>
      </c>
      <c r="AX265" s="54" t="s">
        <v>424</v>
      </c>
      <c r="AY265" s="54" t="s">
        <v>1336</v>
      </c>
      <c r="AZ265" s="54"/>
      <c r="BA265" s="55">
        <f t="shared" si="201"/>
        <v>-44.340430000000026</v>
      </c>
      <c r="BB265" s="55">
        <f t="shared" si="202"/>
        <v>145.65956999999997</v>
      </c>
      <c r="BC265" s="55">
        <f t="shared" si="203"/>
        <v>319.65957</v>
      </c>
      <c r="BD265" s="67">
        <f t="shared" si="204"/>
        <v>0.1452337891867333</v>
      </c>
      <c r="BE265" s="62">
        <f t="shared" si="205"/>
        <v>0.23696039288361748</v>
      </c>
      <c r="BF265" s="62">
        <f t="shared" si="206"/>
        <v>0.5114553119999999</v>
      </c>
      <c r="BG265" s="67">
        <f t="shared" si="207"/>
        <v>0.015603806013863126</v>
      </c>
      <c r="BH265" s="54">
        <v>375031354</v>
      </c>
      <c r="BI265" s="54">
        <f t="shared" si="208"/>
        <v>18435.400580052108</v>
      </c>
      <c r="BJ265" s="174">
        <f t="shared" si="209"/>
        <v>0.0030713215525115635</v>
      </c>
      <c r="BK265" s="55">
        <v>20343</v>
      </c>
      <c r="BL265" s="174">
        <f t="shared" si="210"/>
        <v>0.0031568279147819404</v>
      </c>
      <c r="BM265" s="55">
        <f t="shared" si="211"/>
        <v>97.29138348435178</v>
      </c>
      <c r="BN265" s="174">
        <f t="shared" si="212"/>
        <v>0.003513730779699287</v>
      </c>
      <c r="BO265" s="55">
        <f t="shared" si="213"/>
        <v>111.10641071785199</v>
      </c>
      <c r="BP265" s="174">
        <f t="shared" si="214"/>
        <v>0</v>
      </c>
      <c r="BQ265" s="55">
        <f t="shared" si="215"/>
        <v>0</v>
      </c>
      <c r="BR265" s="174">
        <f t="shared" si="216"/>
        <v>0.0070209417746035585</v>
      </c>
      <c r="BS265" s="55">
        <f t="shared" si="217"/>
        <v>222.00666167770197</v>
      </c>
      <c r="BT265" s="174">
        <f t="shared" si="218"/>
        <v>0</v>
      </c>
      <c r="BU265" s="55">
        <f t="shared" si="219"/>
        <v>0</v>
      </c>
      <c r="BV265" s="174">
        <f t="shared" si="220"/>
        <v>0.0022363026462914647</v>
      </c>
      <c r="BW265" s="174">
        <f t="shared" si="221"/>
        <v>0.0031624914863123367</v>
      </c>
      <c r="BX265" s="55">
        <f t="shared" si="222"/>
        <v>70.71331752102624</v>
      </c>
    </row>
    <row r="266" spans="1:76" ht="12">
      <c r="A266" s="11"/>
      <c r="B266" s="26" t="s">
        <v>841</v>
      </c>
      <c r="C266" s="34">
        <v>24109</v>
      </c>
      <c r="D266" s="49" t="s">
        <v>766</v>
      </c>
      <c r="E266" s="112">
        <v>910</v>
      </c>
      <c r="F266" s="113">
        <v>722</v>
      </c>
      <c r="G266" s="113">
        <v>554</v>
      </c>
      <c r="H266" s="113">
        <v>456</v>
      </c>
      <c r="I266" s="113">
        <v>268</v>
      </c>
      <c r="J266" s="114">
        <v>131</v>
      </c>
      <c r="K266" s="113"/>
      <c r="L266" s="112">
        <v>3041</v>
      </c>
      <c r="M266" s="113">
        <v>2131</v>
      </c>
      <c r="N266" s="113">
        <v>1409</v>
      </c>
      <c r="O266" s="113">
        <v>855</v>
      </c>
      <c r="P266" s="113">
        <v>399</v>
      </c>
      <c r="Q266" s="114">
        <v>131</v>
      </c>
      <c r="R266" s="114"/>
      <c r="S266" s="121">
        <v>0.20640738478246115</v>
      </c>
      <c r="T266" s="121">
        <v>0.14464128147695648</v>
      </c>
      <c r="U266" s="121">
        <v>0.09563564786533632</v>
      </c>
      <c r="V266" s="121">
        <v>0.05803298717165547</v>
      </c>
      <c r="W266" s="121">
        <v>0.027082060680105886</v>
      </c>
      <c r="X266" s="121">
        <v>0.00889160388244078</v>
      </c>
      <c r="Y266" s="128"/>
      <c r="Z266" s="187">
        <v>14733</v>
      </c>
      <c r="AA266" s="187">
        <v>1</v>
      </c>
      <c r="AB266" s="57">
        <v>233</v>
      </c>
      <c r="AC266" s="53"/>
      <c r="AD266" s="53"/>
      <c r="AE266" s="55">
        <f t="shared" si="189"/>
        <v>0</v>
      </c>
      <c r="AF266" s="53">
        <v>460</v>
      </c>
      <c r="AG266" s="53"/>
      <c r="AH266" s="55">
        <f>SUM(AF266:AG266)</f>
        <v>460</v>
      </c>
      <c r="AI266" s="86">
        <f t="shared" si="190"/>
        <v>460</v>
      </c>
      <c r="AJ266" s="101">
        <f t="shared" si="191"/>
        <v>0</v>
      </c>
      <c r="AK266" s="102">
        <f t="shared" si="192"/>
        <v>0</v>
      </c>
      <c r="AL266" s="67">
        <f t="shared" si="193"/>
        <v>0</v>
      </c>
      <c r="AM266" s="101">
        <f t="shared" si="194"/>
        <v>1</v>
      </c>
      <c r="AN266" s="102">
        <f t="shared" si="195"/>
        <v>0</v>
      </c>
      <c r="AO266" s="67">
        <f t="shared" si="196"/>
        <v>1</v>
      </c>
      <c r="AP266" s="62">
        <f t="shared" si="197"/>
        <v>1</v>
      </c>
      <c r="AQ266" s="62">
        <f t="shared" si="198"/>
        <v>1.9742489270386265</v>
      </c>
      <c r="AR266" s="67">
        <f t="shared" si="199"/>
        <v>0.1653655074520937</v>
      </c>
      <c r="AS266" s="67">
        <f t="shared" si="200"/>
        <v>0.32647267565649396</v>
      </c>
      <c r="AT266" s="62"/>
      <c r="AU266" s="54" t="s">
        <v>417</v>
      </c>
      <c r="AV266" s="54" t="s">
        <v>417</v>
      </c>
      <c r="AW266" s="55" t="s">
        <v>417</v>
      </c>
      <c r="AX266" s="54" t="s">
        <v>414</v>
      </c>
      <c r="AY266" s="54" t="s">
        <v>496</v>
      </c>
      <c r="AZ266" s="54"/>
      <c r="BA266" s="55">
        <f t="shared" si="201"/>
        <v>-26.992280000000022</v>
      </c>
      <c r="BB266" s="55">
        <f t="shared" si="202"/>
        <v>-253.99228000000002</v>
      </c>
      <c r="BC266" s="55">
        <f t="shared" si="203"/>
        <v>206.00771999999998</v>
      </c>
      <c r="BD266" s="67">
        <f t="shared" si="204"/>
        <v>0.14620845990063874</v>
      </c>
      <c r="BE266" s="62">
        <f t="shared" si="205"/>
        <v>0.24094470175438593</v>
      </c>
      <c r="BF266" s="62">
        <f t="shared" si="206"/>
        <v>0.5163100751879699</v>
      </c>
      <c r="BG266" s="67">
        <f t="shared" si="207"/>
        <v>0.013982740785990632</v>
      </c>
      <c r="BH266" s="54">
        <v>307111805</v>
      </c>
      <c r="BI266" s="54">
        <f t="shared" si="208"/>
        <v>20819.727815063387</v>
      </c>
      <c r="BJ266" s="174">
        <f t="shared" si="209"/>
        <v>0.002515093993253771</v>
      </c>
      <c r="BK266" s="55">
        <v>14751</v>
      </c>
      <c r="BL266" s="174">
        <f t="shared" si="210"/>
        <v>0.0022890610318511725</v>
      </c>
      <c r="BM266" s="55">
        <f t="shared" si="211"/>
        <v>109.87448382797398</v>
      </c>
      <c r="BN266" s="174">
        <f t="shared" si="212"/>
        <v>0.00226445798766379</v>
      </c>
      <c r="BO266" s="55">
        <f t="shared" si="213"/>
        <v>99.5636666688417</v>
      </c>
      <c r="BP266" s="174">
        <f t="shared" si="214"/>
        <v>0.02666512086255869</v>
      </c>
      <c r="BQ266" s="55">
        <f t="shared" si="215"/>
        <v>1172.4117734607082</v>
      </c>
      <c r="BR266" s="174">
        <f t="shared" si="216"/>
        <v>0</v>
      </c>
      <c r="BS266" s="55">
        <f t="shared" si="217"/>
        <v>0</v>
      </c>
      <c r="BT266" s="174">
        <f t="shared" si="218"/>
        <v>0</v>
      </c>
      <c r="BU266" s="55">
        <f t="shared" si="219"/>
        <v>0</v>
      </c>
      <c r="BV266" s="174">
        <f t="shared" si="220"/>
        <v>0.0059120644672073204</v>
      </c>
      <c r="BW266" s="174">
        <f t="shared" si="221"/>
        <v>0.0022743818738572515</v>
      </c>
      <c r="BX266" s="55">
        <f t="shared" si="222"/>
        <v>259.9415927097906</v>
      </c>
    </row>
    <row r="267" spans="1:76" ht="12">
      <c r="A267" s="11"/>
      <c r="B267" s="26" t="s">
        <v>840</v>
      </c>
      <c r="C267" s="34">
        <v>13040</v>
      </c>
      <c r="D267" s="49" t="s">
        <v>767</v>
      </c>
      <c r="E267" s="112">
        <v>2298</v>
      </c>
      <c r="F267" s="113">
        <v>1866</v>
      </c>
      <c r="G267" s="113">
        <v>1701</v>
      </c>
      <c r="H267" s="113">
        <v>1364</v>
      </c>
      <c r="I267" s="113">
        <v>755</v>
      </c>
      <c r="J267" s="114">
        <v>304</v>
      </c>
      <c r="K267" s="113"/>
      <c r="L267" s="112">
        <v>8288</v>
      </c>
      <c r="M267" s="113">
        <v>5990</v>
      </c>
      <c r="N267" s="113">
        <v>4124</v>
      </c>
      <c r="O267" s="113">
        <v>2423</v>
      </c>
      <c r="P267" s="113">
        <v>1059</v>
      </c>
      <c r="Q267" s="114">
        <v>304</v>
      </c>
      <c r="R267" s="114"/>
      <c r="S267" s="121">
        <v>0.192901198650064</v>
      </c>
      <c r="T267" s="121">
        <v>0.13941580356103805</v>
      </c>
      <c r="U267" s="121">
        <v>0.09598510415454439</v>
      </c>
      <c r="V267" s="121">
        <v>0.05639473990457349</v>
      </c>
      <c r="W267" s="121">
        <v>0.024647969277318747</v>
      </c>
      <c r="X267" s="121">
        <v>0.0070755265914116145</v>
      </c>
      <c r="Y267" s="128"/>
      <c r="Z267" s="187">
        <v>42965</v>
      </c>
      <c r="AA267" s="187">
        <v>2</v>
      </c>
      <c r="AB267" s="57">
        <v>645</v>
      </c>
      <c r="AC267" s="53">
        <v>188</v>
      </c>
      <c r="AD267" s="53">
        <v>134</v>
      </c>
      <c r="AE267" s="55">
        <f t="shared" si="189"/>
        <v>322</v>
      </c>
      <c r="AF267" s="53"/>
      <c r="AG267" s="53">
        <v>176</v>
      </c>
      <c r="AH267" s="55">
        <f>SUM(AF267:AG267)</f>
        <v>176</v>
      </c>
      <c r="AI267" s="86">
        <f t="shared" si="190"/>
        <v>498</v>
      </c>
      <c r="AJ267" s="101">
        <f t="shared" si="191"/>
        <v>0.37751004016064255</v>
      </c>
      <c r="AK267" s="102">
        <f t="shared" si="192"/>
        <v>0.26907630522088355</v>
      </c>
      <c r="AL267" s="67">
        <f t="shared" si="193"/>
        <v>0.6465863453815262</v>
      </c>
      <c r="AM267" s="101">
        <f t="shared" si="194"/>
        <v>0</v>
      </c>
      <c r="AN267" s="102">
        <f t="shared" si="195"/>
        <v>0.3534136546184739</v>
      </c>
      <c r="AO267" s="67">
        <f t="shared" si="196"/>
        <v>0.3534136546184739</v>
      </c>
      <c r="AP267" s="62">
        <f t="shared" si="197"/>
        <v>1</v>
      </c>
      <c r="AQ267" s="62">
        <f t="shared" si="198"/>
        <v>0.772093023255814</v>
      </c>
      <c r="AR267" s="67">
        <f t="shared" si="199"/>
        <v>0.1564015518913676</v>
      </c>
      <c r="AS267" s="67">
        <f t="shared" si="200"/>
        <v>0.12075654704170707</v>
      </c>
      <c r="AT267" s="62"/>
      <c r="AU267" s="54" t="s">
        <v>2175</v>
      </c>
      <c r="AV267" s="54" t="s">
        <v>2175</v>
      </c>
      <c r="AW267" s="55" t="s">
        <v>2175</v>
      </c>
      <c r="AX267" s="54" t="s">
        <v>2175</v>
      </c>
      <c r="AY267" s="54" t="s">
        <v>2175</v>
      </c>
      <c r="AZ267" s="54"/>
      <c r="BA267" s="55">
        <f t="shared" si="201"/>
        <v>-75.12837000000013</v>
      </c>
      <c r="BB267" s="55">
        <f t="shared" si="202"/>
        <v>71.87162999999987</v>
      </c>
      <c r="BC267" s="55">
        <f t="shared" si="203"/>
        <v>569.8716299999999</v>
      </c>
      <c r="BD267" s="67">
        <f t="shared" si="204"/>
        <v>0.1381841973811833</v>
      </c>
      <c r="BE267" s="62">
        <f t="shared" si="205"/>
        <v>0.23519258357408165</v>
      </c>
      <c r="BF267" s="62">
        <f t="shared" si="206"/>
        <v>0.5381224079320112</v>
      </c>
      <c r="BG267" s="67">
        <f t="shared" si="207"/>
        <v>0.013263624578144999</v>
      </c>
      <c r="BH267" s="54">
        <v>751588271</v>
      </c>
      <c r="BI267" s="54">
        <f t="shared" si="208"/>
        <v>17627.60679691348</v>
      </c>
      <c r="BJ267" s="174">
        <f t="shared" si="209"/>
        <v>0.006155136712481917</v>
      </c>
      <c r="BK267" s="55">
        <v>42637</v>
      </c>
      <c r="BL267" s="174">
        <f t="shared" si="210"/>
        <v>0.006616412122231607</v>
      </c>
      <c r="BM267" s="55">
        <f t="shared" si="211"/>
        <v>93.02831502590698</v>
      </c>
      <c r="BN267" s="174">
        <f t="shared" si="212"/>
        <v>0.006264087406513133</v>
      </c>
      <c r="BO267" s="55">
        <f t="shared" si="213"/>
        <v>94.44322229316978</v>
      </c>
      <c r="BP267" s="174">
        <f t="shared" si="214"/>
        <v>0.010202307112631152</v>
      </c>
      <c r="BQ267" s="55">
        <f t="shared" si="215"/>
        <v>153.81949452677884</v>
      </c>
      <c r="BR267" s="174">
        <f t="shared" si="216"/>
        <v>0.007585845135778558</v>
      </c>
      <c r="BS267" s="55">
        <f t="shared" si="217"/>
        <v>114.3712742090699</v>
      </c>
      <c r="BT267" s="174">
        <f t="shared" si="218"/>
        <v>0.0037458418360215807</v>
      </c>
      <c r="BU267" s="55">
        <f t="shared" si="219"/>
        <v>56.47580409344336</v>
      </c>
      <c r="BV267" s="174">
        <f t="shared" si="220"/>
        <v>0.0064004524014548815</v>
      </c>
      <c r="BW267" s="174">
        <f t="shared" si="221"/>
        <v>0.006632648965606246</v>
      </c>
      <c r="BX267" s="55">
        <f t="shared" si="222"/>
        <v>96.49918810183647</v>
      </c>
    </row>
    <row r="268" spans="1:76" ht="12">
      <c r="A268" s="11"/>
      <c r="B268" s="26" t="s">
        <v>842</v>
      </c>
      <c r="C268" s="34">
        <v>38025</v>
      </c>
      <c r="D268" s="49" t="s">
        <v>768</v>
      </c>
      <c r="E268" s="112">
        <v>732</v>
      </c>
      <c r="F268" s="113">
        <v>533</v>
      </c>
      <c r="G268" s="113">
        <v>545</v>
      </c>
      <c r="H268" s="113">
        <v>412</v>
      </c>
      <c r="I268" s="113">
        <v>312</v>
      </c>
      <c r="J268" s="114">
        <v>183</v>
      </c>
      <c r="K268" s="113"/>
      <c r="L268" s="112">
        <v>2717</v>
      </c>
      <c r="M268" s="113">
        <v>1985</v>
      </c>
      <c r="N268" s="113">
        <v>1452</v>
      </c>
      <c r="O268" s="113">
        <v>907</v>
      </c>
      <c r="P268" s="113">
        <v>495</v>
      </c>
      <c r="Q268" s="114">
        <v>183</v>
      </c>
      <c r="R268" s="114"/>
      <c r="S268" s="121">
        <v>0.23273942093541203</v>
      </c>
      <c r="T268" s="121">
        <v>0.1700359773856433</v>
      </c>
      <c r="U268" s="121">
        <v>0.12437896179544286</v>
      </c>
      <c r="V268" s="121">
        <v>0.07769402090114785</v>
      </c>
      <c r="W268" s="121">
        <v>0.042401918793900976</v>
      </c>
      <c r="X268" s="121">
        <v>0.01567586088744218</v>
      </c>
      <c r="Y268" s="128"/>
      <c r="Z268" s="187">
        <v>11674</v>
      </c>
      <c r="AA268" s="187">
        <v>1</v>
      </c>
      <c r="AB268" s="57">
        <v>255</v>
      </c>
      <c r="AC268" s="53">
        <v>159</v>
      </c>
      <c r="AD268" s="53">
        <v>132</v>
      </c>
      <c r="AE268" s="55">
        <f t="shared" si="189"/>
        <v>291</v>
      </c>
      <c r="AF268" s="53"/>
      <c r="AG268" s="53"/>
      <c r="AH268" s="55"/>
      <c r="AI268" s="86">
        <f t="shared" si="190"/>
        <v>291</v>
      </c>
      <c r="AJ268" s="101">
        <f t="shared" si="191"/>
        <v>0.5463917525773195</v>
      </c>
      <c r="AK268" s="102">
        <f t="shared" si="192"/>
        <v>0.4536082474226804</v>
      </c>
      <c r="AL268" s="67">
        <f t="shared" si="193"/>
        <v>1</v>
      </c>
      <c r="AM268" s="101">
        <f t="shared" si="194"/>
        <v>0</v>
      </c>
      <c r="AN268" s="102">
        <f t="shared" si="195"/>
        <v>0</v>
      </c>
      <c r="AO268" s="67">
        <f t="shared" si="196"/>
        <v>0</v>
      </c>
      <c r="AP268" s="62">
        <f t="shared" si="197"/>
        <v>1</v>
      </c>
      <c r="AQ268" s="62">
        <f t="shared" si="198"/>
        <v>1.1411764705882352</v>
      </c>
      <c r="AR268" s="67">
        <f t="shared" si="199"/>
        <v>0.1756198347107438</v>
      </c>
      <c r="AS268" s="67">
        <f t="shared" si="200"/>
        <v>0.20041322314049587</v>
      </c>
      <c r="AT268" s="62"/>
      <c r="AU268" s="54" t="s">
        <v>443</v>
      </c>
      <c r="AV268" s="54" t="s">
        <v>448</v>
      </c>
      <c r="AW268" s="55" t="s">
        <v>448</v>
      </c>
      <c r="AX268" s="54" t="s">
        <v>448</v>
      </c>
      <c r="AY268" s="54" t="s">
        <v>243</v>
      </c>
      <c r="AZ268" s="54"/>
      <c r="BA268" s="55">
        <f t="shared" si="201"/>
        <v>-30.722129999999993</v>
      </c>
      <c r="BB268" s="55">
        <f t="shared" si="202"/>
        <v>-66.72212999999999</v>
      </c>
      <c r="BC268" s="55">
        <f t="shared" si="203"/>
        <v>224.27787</v>
      </c>
      <c r="BD268" s="67">
        <f t="shared" si="204"/>
        <v>0.1544613429752066</v>
      </c>
      <c r="BE268" s="62">
        <f t="shared" si="205"/>
        <v>0.247274388092613</v>
      </c>
      <c r="BF268" s="62">
        <f t="shared" si="206"/>
        <v>0.4530866060606061</v>
      </c>
      <c r="BG268" s="67">
        <f t="shared" si="207"/>
        <v>0.01921174147678602</v>
      </c>
      <c r="BH268" s="54">
        <v>203999623</v>
      </c>
      <c r="BI268" s="54">
        <f t="shared" si="208"/>
        <v>17742.183249260743</v>
      </c>
      <c r="BJ268" s="174">
        <f t="shared" si="209"/>
        <v>0.0016706561521897011</v>
      </c>
      <c r="BK268" s="55">
        <v>11498</v>
      </c>
      <c r="BL268" s="174">
        <f t="shared" si="210"/>
        <v>0.0017842603039946296</v>
      </c>
      <c r="BM268" s="55">
        <f t="shared" si="211"/>
        <v>93.6329832844126</v>
      </c>
      <c r="BN268" s="174">
        <f t="shared" si="212"/>
        <v>0.002465285350363186</v>
      </c>
      <c r="BO268" s="55">
        <f t="shared" si="213"/>
        <v>136.7966018821659</v>
      </c>
      <c r="BP268" s="174">
        <f t="shared" si="214"/>
        <v>0</v>
      </c>
      <c r="BQ268" s="55">
        <f t="shared" si="215"/>
        <v>0</v>
      </c>
      <c r="BR268" s="174">
        <f t="shared" si="216"/>
        <v>0.006415688173344631</v>
      </c>
      <c r="BS268" s="55">
        <f t="shared" si="217"/>
        <v>356.00111797194234</v>
      </c>
      <c r="BT268" s="174">
        <f t="shared" si="218"/>
        <v>0.003689933748916781</v>
      </c>
      <c r="BU268" s="55">
        <f t="shared" si="219"/>
        <v>204.7513071652229</v>
      </c>
      <c r="BV268" s="174">
        <f t="shared" si="220"/>
        <v>0.0037400233912115877</v>
      </c>
      <c r="BW268" s="174">
        <f t="shared" si="221"/>
        <v>0.0018021539398228165</v>
      </c>
      <c r="BX268" s="55">
        <f t="shared" si="222"/>
        <v>207.53073910985083</v>
      </c>
    </row>
    <row r="269" spans="1:76" ht="12">
      <c r="A269" s="11"/>
      <c r="B269" s="26" t="s">
        <v>841</v>
      </c>
      <c r="C269" s="34">
        <v>23088</v>
      </c>
      <c r="D269" s="49" t="s">
        <v>769</v>
      </c>
      <c r="E269" s="112">
        <v>1660</v>
      </c>
      <c r="F269" s="113">
        <v>1332</v>
      </c>
      <c r="G269" s="113">
        <v>1234</v>
      </c>
      <c r="H269" s="113">
        <v>1063</v>
      </c>
      <c r="I269" s="113">
        <v>670</v>
      </c>
      <c r="J269" s="114">
        <v>339</v>
      </c>
      <c r="K269" s="113"/>
      <c r="L269" s="112">
        <v>6298</v>
      </c>
      <c r="M269" s="113">
        <v>4638</v>
      </c>
      <c r="N269" s="113">
        <v>3306</v>
      </c>
      <c r="O269" s="113">
        <v>2072</v>
      </c>
      <c r="P269" s="113">
        <v>1009</v>
      </c>
      <c r="Q269" s="114">
        <v>339</v>
      </c>
      <c r="R269" s="114"/>
      <c r="S269" s="121">
        <v>0.14640723434921077</v>
      </c>
      <c r="T269" s="121">
        <v>0.1078178394588186</v>
      </c>
      <c r="U269" s="121">
        <v>0.07685333705279308</v>
      </c>
      <c r="V269" s="121">
        <v>0.04816700374270637</v>
      </c>
      <c r="W269" s="121">
        <v>0.023455843038798614</v>
      </c>
      <c r="X269" s="121">
        <v>0.007880605342074064</v>
      </c>
      <c r="Y269" s="128"/>
      <c r="Z269" s="187">
        <v>43017</v>
      </c>
      <c r="AA269" s="187">
        <v>2</v>
      </c>
      <c r="AB269" s="57">
        <v>488</v>
      </c>
      <c r="AC269" s="53">
        <v>181</v>
      </c>
      <c r="AD269" s="53"/>
      <c r="AE269" s="55">
        <f t="shared" si="189"/>
        <v>181</v>
      </c>
      <c r="AF269" s="53"/>
      <c r="AG269" s="53">
        <v>181</v>
      </c>
      <c r="AH269" s="55">
        <f>SUM(AF269:AG269)</f>
        <v>181</v>
      </c>
      <c r="AI269" s="86">
        <f t="shared" si="190"/>
        <v>362</v>
      </c>
      <c r="AJ269" s="101">
        <f t="shared" si="191"/>
        <v>0.5</v>
      </c>
      <c r="AK269" s="102">
        <f t="shared" si="192"/>
        <v>0</v>
      </c>
      <c r="AL269" s="67">
        <f t="shared" si="193"/>
        <v>0.5</v>
      </c>
      <c r="AM269" s="101">
        <f t="shared" si="194"/>
        <v>0</v>
      </c>
      <c r="AN269" s="102">
        <f t="shared" si="195"/>
        <v>0.5</v>
      </c>
      <c r="AO269" s="67">
        <f t="shared" si="196"/>
        <v>0.5</v>
      </c>
      <c r="AP269" s="62">
        <f t="shared" si="197"/>
        <v>1</v>
      </c>
      <c r="AQ269" s="62">
        <f t="shared" si="198"/>
        <v>0.7418032786885246</v>
      </c>
      <c r="AR269" s="67">
        <f t="shared" si="199"/>
        <v>0.14761040532365396</v>
      </c>
      <c r="AS269" s="67">
        <f t="shared" si="200"/>
        <v>0.10949788263762855</v>
      </c>
      <c r="AT269" s="62"/>
      <c r="AU269" s="54" t="s">
        <v>493</v>
      </c>
      <c r="AV269" s="54" t="s">
        <v>410</v>
      </c>
      <c r="AW269" s="55" t="s">
        <v>410</v>
      </c>
      <c r="AX269" s="54" t="s">
        <v>410</v>
      </c>
      <c r="AY269" s="54" t="s">
        <v>240</v>
      </c>
      <c r="AZ269" s="54"/>
      <c r="BA269" s="55">
        <f t="shared" si="201"/>
        <v>3.4827399999999784</v>
      </c>
      <c r="BB269" s="55">
        <f t="shared" si="202"/>
        <v>129.48273999999998</v>
      </c>
      <c r="BC269" s="55">
        <f t="shared" si="203"/>
        <v>491.48274</v>
      </c>
      <c r="BD269" s="67">
        <f t="shared" si="204"/>
        <v>0.14866386569872958</v>
      </c>
      <c r="BE269" s="62">
        <f t="shared" si="205"/>
        <v>0.2372020945945946</v>
      </c>
      <c r="BF269" s="62">
        <f t="shared" si="206"/>
        <v>0.48709885034687805</v>
      </c>
      <c r="BG269" s="67">
        <f t="shared" si="207"/>
        <v>0.011425314178115629</v>
      </c>
      <c r="BH269" s="54">
        <v>733226302</v>
      </c>
      <c r="BI269" s="54">
        <f t="shared" si="208"/>
        <v>17285.734876703285</v>
      </c>
      <c r="BJ269" s="174">
        <f t="shared" si="209"/>
        <v>0.006004761255777437</v>
      </c>
      <c r="BK269" s="55">
        <v>42418</v>
      </c>
      <c r="BL269" s="174">
        <f t="shared" si="210"/>
        <v>0.00658242768958464</v>
      </c>
      <c r="BM269" s="55">
        <f t="shared" si="211"/>
        <v>91.22411272787329</v>
      </c>
      <c r="BN269" s="174">
        <f t="shared" si="212"/>
        <v>0.005402428687584552</v>
      </c>
      <c r="BO269" s="55">
        <f t="shared" si="213"/>
        <v>81.35359081793234</v>
      </c>
      <c r="BP269" s="174">
        <f t="shared" si="214"/>
        <v>0.010492145382876355</v>
      </c>
      <c r="BQ269" s="55">
        <f t="shared" si="215"/>
        <v>157.99814336141057</v>
      </c>
      <c r="BR269" s="174">
        <f t="shared" si="216"/>
        <v>0.0073033934551910585</v>
      </c>
      <c r="BS269" s="55">
        <f t="shared" si="217"/>
        <v>109.9796623139932</v>
      </c>
      <c r="BT269" s="174">
        <f t="shared" si="218"/>
        <v>0</v>
      </c>
      <c r="BU269" s="55">
        <f t="shared" si="219"/>
        <v>0</v>
      </c>
      <c r="BV269" s="174">
        <f t="shared" si="220"/>
        <v>0.004652537689410979</v>
      </c>
      <c r="BW269" s="174">
        <f t="shared" si="221"/>
        <v>0.006640676377364922</v>
      </c>
      <c r="BX269" s="55">
        <f t="shared" si="222"/>
        <v>70.06120197739776</v>
      </c>
    </row>
    <row r="270" spans="1:76" ht="12">
      <c r="A270" s="11"/>
      <c r="B270" s="26" t="s">
        <v>842</v>
      </c>
      <c r="C270" s="34">
        <v>33041</v>
      </c>
      <c r="D270" s="49" t="s">
        <v>770</v>
      </c>
      <c r="E270" s="112">
        <v>204</v>
      </c>
      <c r="F270" s="113">
        <v>160</v>
      </c>
      <c r="G270" s="113">
        <v>145</v>
      </c>
      <c r="H270" s="113">
        <v>135</v>
      </c>
      <c r="I270" s="113">
        <v>72</v>
      </c>
      <c r="J270" s="114">
        <v>36</v>
      </c>
      <c r="K270" s="113"/>
      <c r="L270" s="112">
        <v>752</v>
      </c>
      <c r="M270" s="113">
        <v>548</v>
      </c>
      <c r="N270" s="113">
        <v>388</v>
      </c>
      <c r="O270" s="113">
        <v>243</v>
      </c>
      <c r="P270" s="113">
        <v>108</v>
      </c>
      <c r="Q270" s="114">
        <v>36</v>
      </c>
      <c r="R270" s="114"/>
      <c r="S270" s="121">
        <v>0.2047372719847536</v>
      </c>
      <c r="T270" s="121">
        <v>0.14919684181867682</v>
      </c>
      <c r="U270" s="121">
        <v>0.10563572011979308</v>
      </c>
      <c r="V270" s="121">
        <v>0.06615845358017969</v>
      </c>
      <c r="W270" s="121">
        <v>0.029403757146746527</v>
      </c>
      <c r="X270" s="121">
        <v>0.009801252382248844</v>
      </c>
      <c r="Y270" s="128"/>
      <c r="Z270" s="187">
        <v>3673</v>
      </c>
      <c r="AA270" s="187">
        <v>1</v>
      </c>
      <c r="AB270" s="57">
        <v>57</v>
      </c>
      <c r="AC270" s="53"/>
      <c r="AD270" s="53">
        <v>40</v>
      </c>
      <c r="AE270" s="55">
        <f t="shared" si="189"/>
        <v>40</v>
      </c>
      <c r="AF270" s="53"/>
      <c r="AG270" s="53"/>
      <c r="AH270" s="55"/>
      <c r="AI270" s="86">
        <f t="shared" si="190"/>
        <v>40</v>
      </c>
      <c r="AJ270" s="101">
        <f t="shared" si="191"/>
        <v>0</v>
      </c>
      <c r="AK270" s="102">
        <f t="shared" si="192"/>
        <v>1</v>
      </c>
      <c r="AL270" s="67">
        <f t="shared" si="193"/>
        <v>1</v>
      </c>
      <c r="AM270" s="101">
        <f t="shared" si="194"/>
        <v>0</v>
      </c>
      <c r="AN270" s="102">
        <f t="shared" si="195"/>
        <v>0</v>
      </c>
      <c r="AO270" s="67">
        <f t="shared" si="196"/>
        <v>0</v>
      </c>
      <c r="AP270" s="62">
        <f t="shared" si="197"/>
        <v>1</v>
      </c>
      <c r="AQ270" s="62">
        <f t="shared" si="198"/>
        <v>0.7017543859649122</v>
      </c>
      <c r="AR270" s="67">
        <f t="shared" si="199"/>
        <v>0.14690721649484537</v>
      </c>
      <c r="AS270" s="67">
        <f t="shared" si="200"/>
        <v>0.10309278350515463</v>
      </c>
      <c r="AT270" s="62"/>
      <c r="AU270" s="54" t="s">
        <v>446</v>
      </c>
      <c r="AV270" s="54" t="s">
        <v>428</v>
      </c>
      <c r="AW270" s="55" t="s">
        <v>429</v>
      </c>
      <c r="AX270" s="54" t="s">
        <v>429</v>
      </c>
      <c r="AY270" s="54" t="s">
        <v>1419</v>
      </c>
      <c r="AZ270" s="54"/>
      <c r="BA270" s="55">
        <f t="shared" si="201"/>
        <v>-0.7551600000000036</v>
      </c>
      <c r="BB270" s="55">
        <f t="shared" si="202"/>
        <v>16.244839999999996</v>
      </c>
      <c r="BC270" s="55">
        <f t="shared" si="203"/>
        <v>56.244839999999996</v>
      </c>
      <c r="BD270" s="67">
        <f t="shared" si="204"/>
        <v>0.14496092783505155</v>
      </c>
      <c r="BE270" s="62">
        <f t="shared" si="205"/>
        <v>0.23146024691358022</v>
      </c>
      <c r="BF270" s="62">
        <f t="shared" si="206"/>
        <v>0.5207855555555555</v>
      </c>
      <c r="BG270" s="67">
        <f t="shared" si="207"/>
        <v>0.015313052001089027</v>
      </c>
      <c r="BH270" s="54">
        <v>56134241</v>
      </c>
      <c r="BI270" s="54">
        <f t="shared" si="208"/>
        <v>15493.85619652222</v>
      </c>
      <c r="BJ270" s="174">
        <f t="shared" si="209"/>
        <v>0.00045971170777678034</v>
      </c>
      <c r="BK270" s="55">
        <v>3623</v>
      </c>
      <c r="BL270" s="174">
        <f t="shared" si="210"/>
        <v>0.0005622173492235643</v>
      </c>
      <c r="BM270" s="55">
        <f t="shared" si="211"/>
        <v>81.76761325698207</v>
      </c>
      <c r="BN270" s="174">
        <f t="shared" si="212"/>
        <v>0.000618249050098083</v>
      </c>
      <c r="BO270" s="55">
        <f t="shared" si="213"/>
        <v>109.03610590039648</v>
      </c>
      <c r="BP270" s="174">
        <f t="shared" si="214"/>
        <v>0</v>
      </c>
      <c r="BQ270" s="55">
        <f t="shared" si="215"/>
        <v>0</v>
      </c>
      <c r="BR270" s="174">
        <f t="shared" si="216"/>
        <v>0</v>
      </c>
      <c r="BS270" s="55">
        <f t="shared" si="217"/>
        <v>0</v>
      </c>
      <c r="BT270" s="174">
        <f t="shared" si="218"/>
        <v>0.0011181617420959941</v>
      </c>
      <c r="BU270" s="55">
        <f t="shared" si="219"/>
        <v>197.2020856410672</v>
      </c>
      <c r="BV270" s="174">
        <f t="shared" si="220"/>
        <v>0.0005140925623658539</v>
      </c>
      <c r="BW270" s="174">
        <f t="shared" si="221"/>
        <v>0.0005670131421080354</v>
      </c>
      <c r="BX270" s="55">
        <f t="shared" si="222"/>
        <v>90.66678074772061</v>
      </c>
    </row>
    <row r="271" spans="1:76" ht="12">
      <c r="A271" s="11"/>
      <c r="B271" s="26" t="s">
        <v>844</v>
      </c>
      <c r="C271" s="34">
        <v>73109</v>
      </c>
      <c r="D271" s="49" t="s">
        <v>771</v>
      </c>
      <c r="E271" s="112">
        <v>259</v>
      </c>
      <c r="F271" s="113">
        <v>178</v>
      </c>
      <c r="G271" s="113">
        <v>171</v>
      </c>
      <c r="H271" s="113">
        <v>120</v>
      </c>
      <c r="I271" s="113">
        <v>83</v>
      </c>
      <c r="J271" s="114">
        <v>23</v>
      </c>
      <c r="K271" s="113"/>
      <c r="L271" s="112">
        <v>834</v>
      </c>
      <c r="M271" s="113">
        <v>575</v>
      </c>
      <c r="N271" s="113">
        <v>397</v>
      </c>
      <c r="O271" s="113">
        <v>226</v>
      </c>
      <c r="P271" s="113">
        <v>106</v>
      </c>
      <c r="Q271" s="114">
        <v>23</v>
      </c>
      <c r="R271" s="114"/>
      <c r="S271" s="121">
        <v>0.20346425957550623</v>
      </c>
      <c r="T271" s="121">
        <v>0.14027811661380823</v>
      </c>
      <c r="U271" s="121">
        <v>0.09685289094901195</v>
      </c>
      <c r="V271" s="121">
        <v>0.05513539887777507</v>
      </c>
      <c r="W271" s="121">
        <v>0.02585996584532813</v>
      </c>
      <c r="X271" s="121">
        <v>0.00561112466455233</v>
      </c>
      <c r="Y271" s="128"/>
      <c r="Z271" s="187">
        <v>4099</v>
      </c>
      <c r="AA271" s="187">
        <v>1</v>
      </c>
      <c r="AB271" s="57">
        <v>69</v>
      </c>
      <c r="AC271" s="53"/>
      <c r="AD271" s="53">
        <v>60</v>
      </c>
      <c r="AE271" s="55">
        <f t="shared" si="189"/>
        <v>60</v>
      </c>
      <c r="AF271" s="53"/>
      <c r="AG271" s="53"/>
      <c r="AH271" s="55"/>
      <c r="AI271" s="86">
        <f t="shared" si="190"/>
        <v>60</v>
      </c>
      <c r="AJ271" s="101">
        <f t="shared" si="191"/>
        <v>0</v>
      </c>
      <c r="AK271" s="102">
        <f t="shared" si="192"/>
        <v>1</v>
      </c>
      <c r="AL271" s="67">
        <f t="shared" si="193"/>
        <v>1</v>
      </c>
      <c r="AM271" s="101">
        <f t="shared" si="194"/>
        <v>0</v>
      </c>
      <c r="AN271" s="102">
        <f t="shared" si="195"/>
        <v>0</v>
      </c>
      <c r="AO271" s="67">
        <f t="shared" si="196"/>
        <v>0</v>
      </c>
      <c r="AP271" s="62">
        <f t="shared" si="197"/>
        <v>1</v>
      </c>
      <c r="AQ271" s="62">
        <f t="shared" si="198"/>
        <v>0.8695652173913043</v>
      </c>
      <c r="AR271" s="67">
        <f t="shared" si="199"/>
        <v>0.17380352644836272</v>
      </c>
      <c r="AS271" s="67">
        <f t="shared" si="200"/>
        <v>0.15113350125944586</v>
      </c>
      <c r="AT271" s="62"/>
      <c r="AU271" s="54" t="s">
        <v>476</v>
      </c>
      <c r="AV271" s="54" t="s">
        <v>486</v>
      </c>
      <c r="AW271" s="55" t="s">
        <v>486</v>
      </c>
      <c r="AX271" s="54" t="s">
        <v>488</v>
      </c>
      <c r="AY271" s="54" t="s">
        <v>1741</v>
      </c>
      <c r="AZ271" s="54"/>
      <c r="BA271" s="55">
        <f t="shared" si="201"/>
        <v>-14.493180000000002</v>
      </c>
      <c r="BB271" s="55">
        <f t="shared" si="202"/>
        <v>-5.493180000000002</v>
      </c>
      <c r="BC271" s="55">
        <f t="shared" si="203"/>
        <v>54.50682</v>
      </c>
      <c r="BD271" s="67">
        <f t="shared" si="204"/>
        <v>0.1372967758186398</v>
      </c>
      <c r="BE271" s="62">
        <f t="shared" si="205"/>
        <v>0.24118061946902652</v>
      </c>
      <c r="BF271" s="62">
        <f t="shared" si="206"/>
        <v>0.5142152830188679</v>
      </c>
      <c r="BG271" s="67">
        <f t="shared" si="207"/>
        <v>0.013297589656013662</v>
      </c>
      <c r="BH271" s="54">
        <v>69127516</v>
      </c>
      <c r="BI271" s="54">
        <f t="shared" si="208"/>
        <v>16943.01862745098</v>
      </c>
      <c r="BJ271" s="174">
        <f t="shared" si="209"/>
        <v>0.000566120212344667</v>
      </c>
      <c r="BK271" s="55">
        <v>4080</v>
      </c>
      <c r="BL271" s="174">
        <f t="shared" si="210"/>
        <v>0.0006331346356147233</v>
      </c>
      <c r="BM271" s="55">
        <f t="shared" si="211"/>
        <v>89.4154545494118</v>
      </c>
      <c r="BN271" s="174">
        <f t="shared" si="212"/>
        <v>0.0005991445559960201</v>
      </c>
      <c r="BO271" s="55">
        <f t="shared" si="213"/>
        <v>94.68506956353362</v>
      </c>
      <c r="BP271" s="174">
        <f t="shared" si="214"/>
        <v>0</v>
      </c>
      <c r="BQ271" s="55">
        <f t="shared" si="215"/>
        <v>0</v>
      </c>
      <c r="BR271" s="174">
        <f t="shared" si="216"/>
        <v>0</v>
      </c>
      <c r="BS271" s="55">
        <f t="shared" si="217"/>
        <v>0</v>
      </c>
      <c r="BT271" s="174">
        <f t="shared" si="218"/>
        <v>0.0016772426131439913</v>
      </c>
      <c r="BU271" s="55">
        <f t="shared" si="219"/>
        <v>265.06096385446693</v>
      </c>
      <c r="BV271" s="174">
        <f t="shared" si="220"/>
        <v>0.0007711388435487809</v>
      </c>
      <c r="BW271" s="174">
        <f t="shared" si="221"/>
        <v>0.00063277616920796</v>
      </c>
      <c r="BX271" s="55">
        <f t="shared" si="222"/>
        <v>121.86597426922829</v>
      </c>
    </row>
    <row r="272" spans="1:76" ht="12">
      <c r="A272" s="11"/>
      <c r="B272" s="26" t="s">
        <v>840</v>
      </c>
      <c r="C272" s="34">
        <v>13044</v>
      </c>
      <c r="D272" s="49" t="s">
        <v>772</v>
      </c>
      <c r="E272" s="112">
        <v>434</v>
      </c>
      <c r="F272" s="113">
        <v>294</v>
      </c>
      <c r="G272" s="113">
        <v>297</v>
      </c>
      <c r="H272" s="113">
        <v>243</v>
      </c>
      <c r="I272" s="113">
        <v>128</v>
      </c>
      <c r="J272" s="114">
        <v>38</v>
      </c>
      <c r="K272" s="113"/>
      <c r="L272" s="112">
        <v>1434</v>
      </c>
      <c r="M272" s="113">
        <v>1000</v>
      </c>
      <c r="N272" s="113">
        <v>706</v>
      </c>
      <c r="O272" s="113">
        <v>409</v>
      </c>
      <c r="P272" s="113">
        <v>166</v>
      </c>
      <c r="Q272" s="114">
        <v>38</v>
      </c>
      <c r="R272" s="114"/>
      <c r="S272" s="121">
        <v>0.1843898675581844</v>
      </c>
      <c r="T272" s="121">
        <v>0.12858428700012858</v>
      </c>
      <c r="U272" s="121">
        <v>0.09078050662209078</v>
      </c>
      <c r="V272" s="121">
        <v>0.05259097338305259</v>
      </c>
      <c r="W272" s="121">
        <v>0.021344991642021346</v>
      </c>
      <c r="X272" s="121">
        <v>0.004886202906004886</v>
      </c>
      <c r="Y272" s="128"/>
      <c r="Z272" s="187">
        <v>7777</v>
      </c>
      <c r="AA272" s="187">
        <v>1</v>
      </c>
      <c r="AB272" s="57">
        <v>103</v>
      </c>
      <c r="AC272" s="53"/>
      <c r="AD272" s="53">
        <v>40</v>
      </c>
      <c r="AE272" s="55">
        <f t="shared" si="189"/>
        <v>40</v>
      </c>
      <c r="AF272" s="53"/>
      <c r="AG272" s="53"/>
      <c r="AH272" s="55"/>
      <c r="AI272" s="86">
        <f t="shared" si="190"/>
        <v>40</v>
      </c>
      <c r="AJ272" s="101">
        <f t="shared" si="191"/>
        <v>0</v>
      </c>
      <c r="AK272" s="102">
        <f t="shared" si="192"/>
        <v>1</v>
      </c>
      <c r="AL272" s="67">
        <f t="shared" si="193"/>
        <v>1</v>
      </c>
      <c r="AM272" s="101">
        <f t="shared" si="194"/>
        <v>0</v>
      </c>
      <c r="AN272" s="102">
        <f t="shared" si="195"/>
        <v>0</v>
      </c>
      <c r="AO272" s="67">
        <f t="shared" si="196"/>
        <v>0</v>
      </c>
      <c r="AP272" s="62">
        <f t="shared" si="197"/>
        <v>1</v>
      </c>
      <c r="AQ272" s="62">
        <f t="shared" si="198"/>
        <v>0.3883495145631068</v>
      </c>
      <c r="AR272" s="67">
        <f t="shared" si="199"/>
        <v>0.14589235127478753</v>
      </c>
      <c r="AS272" s="67">
        <f t="shared" si="200"/>
        <v>0.056657223796033995</v>
      </c>
      <c r="AT272" s="62"/>
      <c r="AU272" s="54" t="s">
        <v>2175</v>
      </c>
      <c r="AV272" s="54" t="s">
        <v>2242</v>
      </c>
      <c r="AW272" s="55" t="s">
        <v>2242</v>
      </c>
      <c r="AX272" s="54" t="s">
        <v>2242</v>
      </c>
      <c r="AY272" s="54" t="s">
        <v>2242</v>
      </c>
      <c r="AZ272" s="54"/>
      <c r="BA272" s="55">
        <f t="shared" si="201"/>
        <v>-8.853760000000008</v>
      </c>
      <c r="BB272" s="55">
        <f t="shared" si="202"/>
        <v>54.14623999999999</v>
      </c>
      <c r="BC272" s="55">
        <f t="shared" si="203"/>
        <v>94.14623999999999</v>
      </c>
      <c r="BD272" s="67">
        <f t="shared" si="204"/>
        <v>0.13335161473087817</v>
      </c>
      <c r="BE272" s="62">
        <f t="shared" si="205"/>
        <v>0.23018640586797065</v>
      </c>
      <c r="BF272" s="62">
        <f t="shared" si="206"/>
        <v>0.5671460240963855</v>
      </c>
      <c r="BG272" s="67">
        <f t="shared" si="207"/>
        <v>0.012105727144142984</v>
      </c>
      <c r="BH272" s="54">
        <v>145938966</v>
      </c>
      <c r="BI272" s="54">
        <f t="shared" si="208"/>
        <v>18775.114627556926</v>
      </c>
      <c r="BJ272" s="174">
        <f t="shared" si="209"/>
        <v>0.0011951680488747943</v>
      </c>
      <c r="BK272" s="55">
        <v>7773</v>
      </c>
      <c r="BL272" s="174">
        <f t="shared" si="210"/>
        <v>0.0012062145888806972</v>
      </c>
      <c r="BM272" s="55">
        <f t="shared" si="211"/>
        <v>99.08419777809573</v>
      </c>
      <c r="BN272" s="174">
        <f t="shared" si="212"/>
        <v>0.0010348651262996951</v>
      </c>
      <c r="BO272" s="55">
        <f t="shared" si="213"/>
        <v>86.19844997562905</v>
      </c>
      <c r="BP272" s="174">
        <f t="shared" si="214"/>
        <v>0</v>
      </c>
      <c r="BQ272" s="55">
        <f t="shared" si="215"/>
        <v>0</v>
      </c>
      <c r="BR272" s="174">
        <f t="shared" si="216"/>
        <v>0</v>
      </c>
      <c r="BS272" s="55">
        <f t="shared" si="217"/>
        <v>0</v>
      </c>
      <c r="BT272" s="174">
        <f t="shared" si="218"/>
        <v>0.0011181617420959941</v>
      </c>
      <c r="BU272" s="55">
        <f t="shared" si="219"/>
        <v>93.13659001666966</v>
      </c>
      <c r="BV272" s="174">
        <f t="shared" si="220"/>
        <v>0.0005140925623658539</v>
      </c>
      <c r="BW272" s="174">
        <f t="shared" si="221"/>
        <v>0.0012005611778312527</v>
      </c>
      <c r="BX272" s="55">
        <f t="shared" si="222"/>
        <v>42.821021690417616</v>
      </c>
    </row>
    <row r="273" spans="1:76" ht="12">
      <c r="A273" s="11"/>
      <c r="B273" s="26" t="s">
        <v>840</v>
      </c>
      <c r="C273" s="34">
        <v>13046</v>
      </c>
      <c r="D273" s="49" t="s">
        <v>773</v>
      </c>
      <c r="E273" s="112">
        <v>621</v>
      </c>
      <c r="F273" s="113">
        <v>465</v>
      </c>
      <c r="G273" s="113">
        <v>410</v>
      </c>
      <c r="H273" s="113">
        <v>313</v>
      </c>
      <c r="I273" s="113">
        <v>140</v>
      </c>
      <c r="J273" s="114">
        <v>47</v>
      </c>
      <c r="K273" s="113"/>
      <c r="L273" s="112">
        <v>1996</v>
      </c>
      <c r="M273" s="113">
        <v>1375</v>
      </c>
      <c r="N273" s="113">
        <v>910</v>
      </c>
      <c r="O273" s="113">
        <v>500</v>
      </c>
      <c r="P273" s="113">
        <v>187</v>
      </c>
      <c r="Q273" s="114">
        <v>47</v>
      </c>
      <c r="R273" s="114"/>
      <c r="S273" s="121">
        <v>0.182533150434385</v>
      </c>
      <c r="T273" s="121">
        <v>0.12574302697759487</v>
      </c>
      <c r="U273" s="121">
        <v>0.08321902149062643</v>
      </c>
      <c r="V273" s="121">
        <v>0.04572473708276177</v>
      </c>
      <c r="W273" s="121">
        <v>0.017101051668952903</v>
      </c>
      <c r="X273" s="121">
        <v>0.0042981252857796064</v>
      </c>
      <c r="Y273" s="128"/>
      <c r="Z273" s="187">
        <v>10935</v>
      </c>
      <c r="AA273" s="187">
        <v>1</v>
      </c>
      <c r="AB273" s="57">
        <v>138</v>
      </c>
      <c r="AC273" s="53"/>
      <c r="AD273" s="53"/>
      <c r="AE273" s="55">
        <f t="shared" si="189"/>
        <v>0</v>
      </c>
      <c r="AF273" s="53"/>
      <c r="AG273" s="53">
        <v>79</v>
      </c>
      <c r="AH273" s="55">
        <f>SUM(AF273:AG273)</f>
        <v>79</v>
      </c>
      <c r="AI273" s="86">
        <f t="shared" si="190"/>
        <v>79</v>
      </c>
      <c r="AJ273" s="101">
        <f t="shared" si="191"/>
        <v>0</v>
      </c>
      <c r="AK273" s="102">
        <f t="shared" si="192"/>
        <v>0</v>
      </c>
      <c r="AL273" s="67">
        <f t="shared" si="193"/>
        <v>0</v>
      </c>
      <c r="AM273" s="101">
        <f t="shared" si="194"/>
        <v>0</v>
      </c>
      <c r="AN273" s="102">
        <f t="shared" si="195"/>
        <v>1</v>
      </c>
      <c r="AO273" s="67">
        <f t="shared" si="196"/>
        <v>1</v>
      </c>
      <c r="AP273" s="62">
        <f t="shared" si="197"/>
        <v>1</v>
      </c>
      <c r="AQ273" s="62">
        <f t="shared" si="198"/>
        <v>0.572463768115942</v>
      </c>
      <c r="AR273" s="67">
        <f t="shared" si="199"/>
        <v>0.15164835164835164</v>
      </c>
      <c r="AS273" s="67">
        <f t="shared" si="200"/>
        <v>0.08681318681318681</v>
      </c>
      <c r="AT273" s="62"/>
      <c r="AU273" s="54" t="s">
        <v>2175</v>
      </c>
      <c r="AV273" s="54" t="s">
        <v>2175</v>
      </c>
      <c r="AW273" s="55" t="s">
        <v>2175</v>
      </c>
      <c r="AX273" s="54" t="s">
        <v>2332</v>
      </c>
      <c r="AY273" s="54" t="s">
        <v>2332</v>
      </c>
      <c r="AZ273" s="54"/>
      <c r="BA273" s="55">
        <f t="shared" si="201"/>
        <v>-20.673180000000002</v>
      </c>
      <c r="BB273" s="55">
        <f t="shared" si="202"/>
        <v>38.32682</v>
      </c>
      <c r="BC273" s="55">
        <f t="shared" si="203"/>
        <v>117.32682</v>
      </c>
      <c r="BD273" s="67">
        <f t="shared" si="204"/>
        <v>0.12893057142857142</v>
      </c>
      <c r="BE273" s="62">
        <f t="shared" si="205"/>
        <v>0.23465364</v>
      </c>
      <c r="BF273" s="62">
        <f t="shared" si="206"/>
        <v>0.6274161497326203</v>
      </c>
      <c r="BG273" s="67">
        <f t="shared" si="207"/>
        <v>0.010729475994513031</v>
      </c>
      <c r="BH273" s="54">
        <v>234366539</v>
      </c>
      <c r="BI273" s="54">
        <f t="shared" si="208"/>
        <v>21381.857403521575</v>
      </c>
      <c r="BJ273" s="174">
        <f t="shared" si="209"/>
        <v>0.0019193461953003585</v>
      </c>
      <c r="BK273" s="55">
        <v>10961</v>
      </c>
      <c r="BL273" s="174">
        <f t="shared" si="210"/>
        <v>0.001700928612983574</v>
      </c>
      <c r="BM273" s="55">
        <f t="shared" si="211"/>
        <v>112.84107872896921</v>
      </c>
      <c r="BN273" s="174">
        <f t="shared" si="212"/>
        <v>0.0012896684392031121</v>
      </c>
      <c r="BO273" s="55">
        <f t="shared" si="213"/>
        <v>76.39889688288685</v>
      </c>
      <c r="BP273" s="174">
        <f t="shared" si="214"/>
        <v>0.00457944466987421</v>
      </c>
      <c r="BQ273" s="55">
        <f t="shared" si="215"/>
        <v>271.28253315308496</v>
      </c>
      <c r="BR273" s="174">
        <f t="shared" si="216"/>
        <v>0</v>
      </c>
      <c r="BS273" s="55">
        <f t="shared" si="217"/>
        <v>0</v>
      </c>
      <c r="BT273" s="174">
        <f t="shared" si="218"/>
        <v>0</v>
      </c>
      <c r="BU273" s="55">
        <f t="shared" si="219"/>
        <v>0</v>
      </c>
      <c r="BV273" s="174">
        <f t="shared" si="220"/>
        <v>0.0010153328106725615</v>
      </c>
      <c r="BW273" s="174">
        <f t="shared" si="221"/>
        <v>0.0016880720688677829</v>
      </c>
      <c r="BX273" s="55">
        <f t="shared" si="222"/>
        <v>60.1474800393778</v>
      </c>
    </row>
    <row r="274" spans="1:76" ht="12">
      <c r="A274" s="11"/>
      <c r="B274" s="26" t="s">
        <v>843</v>
      </c>
      <c r="C274" s="34">
        <v>44072</v>
      </c>
      <c r="D274" s="49" t="s">
        <v>774</v>
      </c>
      <c r="E274" s="112">
        <v>443</v>
      </c>
      <c r="F274" s="113">
        <v>332</v>
      </c>
      <c r="G274" s="113">
        <v>346</v>
      </c>
      <c r="H274" s="113">
        <v>312</v>
      </c>
      <c r="I274" s="113">
        <v>180</v>
      </c>
      <c r="J274" s="114">
        <v>74</v>
      </c>
      <c r="K274" s="113"/>
      <c r="L274" s="112">
        <v>1687</v>
      </c>
      <c r="M274" s="113">
        <v>1244</v>
      </c>
      <c r="N274" s="113">
        <v>912</v>
      </c>
      <c r="O274" s="113">
        <v>566</v>
      </c>
      <c r="P274" s="113">
        <v>254</v>
      </c>
      <c r="Q274" s="114">
        <v>74</v>
      </c>
      <c r="R274" s="114"/>
      <c r="S274" s="121">
        <v>0.2139234085721532</v>
      </c>
      <c r="T274" s="121">
        <v>0.1577479076845042</v>
      </c>
      <c r="U274" s="121">
        <v>0.11564798376870403</v>
      </c>
      <c r="V274" s="121">
        <v>0.07177276185645448</v>
      </c>
      <c r="W274" s="121">
        <v>0.03220897793558204</v>
      </c>
      <c r="X274" s="121">
        <v>0.009383717981232564</v>
      </c>
      <c r="Y274" s="128"/>
      <c r="Z274" s="187">
        <v>7886</v>
      </c>
      <c r="AA274" s="187">
        <v>1</v>
      </c>
      <c r="AB274" s="57">
        <v>155</v>
      </c>
      <c r="AC274" s="53"/>
      <c r="AD274" s="53">
        <v>106</v>
      </c>
      <c r="AE274" s="55">
        <f t="shared" si="189"/>
        <v>106</v>
      </c>
      <c r="AF274" s="53"/>
      <c r="AG274" s="53"/>
      <c r="AH274" s="55"/>
      <c r="AI274" s="86">
        <f t="shared" si="190"/>
        <v>106</v>
      </c>
      <c r="AJ274" s="101">
        <f t="shared" si="191"/>
        <v>0</v>
      </c>
      <c r="AK274" s="102">
        <f t="shared" si="192"/>
        <v>1</v>
      </c>
      <c r="AL274" s="67">
        <f t="shared" si="193"/>
        <v>1</v>
      </c>
      <c r="AM274" s="101">
        <f t="shared" si="194"/>
        <v>0</v>
      </c>
      <c r="AN274" s="102">
        <f t="shared" si="195"/>
        <v>0</v>
      </c>
      <c r="AO274" s="67">
        <f t="shared" si="196"/>
        <v>0</v>
      </c>
      <c r="AP274" s="62">
        <f t="shared" si="197"/>
        <v>1</v>
      </c>
      <c r="AQ274" s="62">
        <f t="shared" si="198"/>
        <v>0.6838709677419355</v>
      </c>
      <c r="AR274" s="67">
        <f t="shared" si="199"/>
        <v>0.1699561403508772</v>
      </c>
      <c r="AS274" s="67">
        <f t="shared" si="200"/>
        <v>0.1162280701754386</v>
      </c>
      <c r="AT274" s="62"/>
      <c r="AU274" s="54" t="s">
        <v>464</v>
      </c>
      <c r="AV274" s="54" t="s">
        <v>464</v>
      </c>
      <c r="AW274" s="55" t="s">
        <v>458</v>
      </c>
      <c r="AX274" s="54" t="s">
        <v>458</v>
      </c>
      <c r="AY274" s="54" t="s">
        <v>357</v>
      </c>
      <c r="AZ274" s="54"/>
      <c r="BA274" s="55">
        <f t="shared" si="201"/>
        <v>-25.05682999999999</v>
      </c>
      <c r="BB274" s="55">
        <f t="shared" si="202"/>
        <v>23.94317000000001</v>
      </c>
      <c r="BC274" s="55">
        <f t="shared" si="203"/>
        <v>129.94317</v>
      </c>
      <c r="BD274" s="67">
        <f t="shared" si="204"/>
        <v>0.14248154605263158</v>
      </c>
      <c r="BE274" s="62">
        <f t="shared" si="205"/>
        <v>0.22958157243816257</v>
      </c>
      <c r="BF274" s="62">
        <f t="shared" si="206"/>
        <v>0.5115872834645669</v>
      </c>
      <c r="BG274" s="67">
        <f t="shared" si="207"/>
        <v>0.016477703525234595</v>
      </c>
      <c r="BH274" s="54">
        <v>146398312</v>
      </c>
      <c r="BI274" s="54">
        <f t="shared" si="208"/>
        <v>18599.70931266675</v>
      </c>
      <c r="BJ274" s="174">
        <f t="shared" si="209"/>
        <v>0.001198929865733072</v>
      </c>
      <c r="BK274" s="55">
        <v>7871</v>
      </c>
      <c r="BL274" s="174">
        <f t="shared" si="210"/>
        <v>0.0012214222345400703</v>
      </c>
      <c r="BM274" s="55">
        <f t="shared" si="211"/>
        <v>98.1585099590505</v>
      </c>
      <c r="BN274" s="174">
        <f t="shared" si="212"/>
        <v>0.0014283486524138697</v>
      </c>
      <c r="BO274" s="55">
        <f t="shared" si="213"/>
        <v>117.32897050470676</v>
      </c>
      <c r="BP274" s="174">
        <f t="shared" si="214"/>
        <v>0</v>
      </c>
      <c r="BQ274" s="55">
        <f t="shared" si="215"/>
        <v>0</v>
      </c>
      <c r="BR274" s="174">
        <f t="shared" si="216"/>
        <v>0</v>
      </c>
      <c r="BS274" s="55">
        <f t="shared" si="217"/>
        <v>0</v>
      </c>
      <c r="BT274" s="174">
        <f t="shared" si="218"/>
        <v>0.0029631286165543846</v>
      </c>
      <c r="BU274" s="55">
        <f t="shared" si="219"/>
        <v>243.4005377229325</v>
      </c>
      <c r="BV274" s="174">
        <f t="shared" si="220"/>
        <v>0.0013623452902695131</v>
      </c>
      <c r="BW274" s="174">
        <f t="shared" si="221"/>
        <v>0.0012173878678638625</v>
      </c>
      <c r="BX274" s="55">
        <f t="shared" si="222"/>
        <v>111.90725045256167</v>
      </c>
    </row>
    <row r="275" spans="1:76" ht="12">
      <c r="A275" s="11"/>
      <c r="B275" s="26" t="s">
        <v>843</v>
      </c>
      <c r="C275" s="34">
        <v>42023</v>
      </c>
      <c r="D275" s="49" t="s">
        <v>775</v>
      </c>
      <c r="E275" s="112">
        <v>691</v>
      </c>
      <c r="F275" s="113">
        <v>511</v>
      </c>
      <c r="G275" s="113">
        <v>403</v>
      </c>
      <c r="H275" s="113">
        <v>294</v>
      </c>
      <c r="I275" s="113">
        <v>158</v>
      </c>
      <c r="J275" s="114">
        <v>84</v>
      </c>
      <c r="K275" s="113"/>
      <c r="L275" s="112">
        <v>2141</v>
      </c>
      <c r="M275" s="113">
        <v>1450</v>
      </c>
      <c r="N275" s="113">
        <v>939</v>
      </c>
      <c r="O275" s="113">
        <v>536</v>
      </c>
      <c r="P275" s="113">
        <v>242</v>
      </c>
      <c r="Q275" s="114">
        <v>84</v>
      </c>
      <c r="R275" s="114"/>
      <c r="S275" s="121">
        <v>0.1994225037257824</v>
      </c>
      <c r="T275" s="121">
        <v>0.1350596125186289</v>
      </c>
      <c r="U275" s="121">
        <v>0.08746274217585694</v>
      </c>
      <c r="V275" s="121">
        <v>0.04992548435171386</v>
      </c>
      <c r="W275" s="121">
        <v>0.022540983606557378</v>
      </c>
      <c r="X275" s="121">
        <v>0.00782414307004471</v>
      </c>
      <c r="Y275" s="128"/>
      <c r="Z275" s="187">
        <v>10736</v>
      </c>
      <c r="AA275" s="187">
        <v>1</v>
      </c>
      <c r="AB275" s="57">
        <v>164</v>
      </c>
      <c r="AC275" s="53">
        <v>78</v>
      </c>
      <c r="AD275" s="53"/>
      <c r="AE275" s="55">
        <f t="shared" si="189"/>
        <v>78</v>
      </c>
      <c r="AF275" s="53"/>
      <c r="AG275" s="53"/>
      <c r="AH275" s="55"/>
      <c r="AI275" s="86">
        <f t="shared" si="190"/>
        <v>78</v>
      </c>
      <c r="AJ275" s="101">
        <f t="shared" si="191"/>
        <v>1</v>
      </c>
      <c r="AK275" s="102">
        <f t="shared" si="192"/>
        <v>0</v>
      </c>
      <c r="AL275" s="67">
        <f t="shared" si="193"/>
        <v>1</v>
      </c>
      <c r="AM275" s="101">
        <f t="shared" si="194"/>
        <v>0</v>
      </c>
      <c r="AN275" s="102">
        <f t="shared" si="195"/>
        <v>0</v>
      </c>
      <c r="AO275" s="67">
        <f t="shared" si="196"/>
        <v>0</v>
      </c>
      <c r="AP275" s="62">
        <f t="shared" si="197"/>
        <v>1</v>
      </c>
      <c r="AQ275" s="62">
        <f t="shared" si="198"/>
        <v>0.47560975609756095</v>
      </c>
      <c r="AR275" s="67">
        <f t="shared" si="199"/>
        <v>0.17465388711395102</v>
      </c>
      <c r="AS275" s="67">
        <f t="shared" si="200"/>
        <v>0.08306709265175719</v>
      </c>
      <c r="AT275" s="62"/>
      <c r="AU275" s="54" t="s">
        <v>471</v>
      </c>
      <c r="AV275" s="54" t="s">
        <v>471</v>
      </c>
      <c r="AW275" s="55" t="s">
        <v>471</v>
      </c>
      <c r="AX275" s="54" t="s">
        <v>455</v>
      </c>
      <c r="AY275" s="54" t="s">
        <v>1301</v>
      </c>
      <c r="AZ275" s="54"/>
      <c r="BA275" s="55">
        <f t="shared" si="201"/>
        <v>-31.40792000000002</v>
      </c>
      <c r="BB275" s="55">
        <f t="shared" si="202"/>
        <v>54.59207999999998</v>
      </c>
      <c r="BC275" s="55">
        <f t="shared" si="203"/>
        <v>132.59207999999998</v>
      </c>
      <c r="BD275" s="67">
        <f t="shared" si="204"/>
        <v>0.14120562300319486</v>
      </c>
      <c r="BE275" s="62">
        <f t="shared" si="205"/>
        <v>0.24737328358208951</v>
      </c>
      <c r="BF275" s="62">
        <f t="shared" si="206"/>
        <v>0.5479011570247934</v>
      </c>
      <c r="BG275" s="67">
        <f t="shared" si="207"/>
        <v>0.012350230998509685</v>
      </c>
      <c r="BH275" s="54">
        <v>227208842</v>
      </c>
      <c r="BI275" s="54">
        <f t="shared" si="208"/>
        <v>21284.200655737706</v>
      </c>
      <c r="BJ275" s="174">
        <f t="shared" si="209"/>
        <v>0.0018607281922241481</v>
      </c>
      <c r="BK275" s="55">
        <v>10675</v>
      </c>
      <c r="BL275" s="174">
        <f t="shared" si="210"/>
        <v>0.001656547116467444</v>
      </c>
      <c r="BM275" s="55">
        <f t="shared" si="211"/>
        <v>112.32570288686486</v>
      </c>
      <c r="BN275" s="174">
        <f t="shared" si="212"/>
        <v>0.0014574657428224353</v>
      </c>
      <c r="BO275" s="55">
        <f t="shared" si="213"/>
        <v>87.93943199253114</v>
      </c>
      <c r="BP275" s="174">
        <f t="shared" si="214"/>
        <v>0</v>
      </c>
      <c r="BQ275" s="55">
        <f t="shared" si="215"/>
        <v>0</v>
      </c>
      <c r="BR275" s="174">
        <f t="shared" si="216"/>
        <v>0.003147318726546423</v>
      </c>
      <c r="BS275" s="55">
        <f t="shared" si="217"/>
        <v>189.90046419613753</v>
      </c>
      <c r="BT275" s="174">
        <f t="shared" si="218"/>
        <v>0</v>
      </c>
      <c r="BU275" s="55">
        <f t="shared" si="219"/>
        <v>0</v>
      </c>
      <c r="BV275" s="174">
        <f t="shared" si="220"/>
        <v>0.0010024804966134151</v>
      </c>
      <c r="BW275" s="174">
        <f t="shared" si="221"/>
        <v>0.0016573517815605412</v>
      </c>
      <c r="BX275" s="55">
        <f t="shared" si="222"/>
        <v>60.486886837596565</v>
      </c>
    </row>
    <row r="276" spans="1:76" ht="12">
      <c r="A276" s="11"/>
      <c r="B276" s="26" t="s">
        <v>843</v>
      </c>
      <c r="C276" s="34">
        <v>44073</v>
      </c>
      <c r="D276" s="49" t="s">
        <v>776</v>
      </c>
      <c r="E276" s="112">
        <v>482</v>
      </c>
      <c r="F276" s="113">
        <v>392</v>
      </c>
      <c r="G276" s="113">
        <v>326</v>
      </c>
      <c r="H276" s="113">
        <v>226</v>
      </c>
      <c r="I276" s="113">
        <v>141</v>
      </c>
      <c r="J276" s="114">
        <v>90</v>
      </c>
      <c r="K276" s="113"/>
      <c r="L276" s="112">
        <v>1657</v>
      </c>
      <c r="M276" s="113">
        <v>1175</v>
      </c>
      <c r="N276" s="113">
        <v>783</v>
      </c>
      <c r="O276" s="113">
        <v>457</v>
      </c>
      <c r="P276" s="113">
        <v>231</v>
      </c>
      <c r="Q276" s="114">
        <v>90</v>
      </c>
      <c r="R276" s="114"/>
      <c r="S276" s="121">
        <v>0.2183711122825514</v>
      </c>
      <c r="T276" s="121">
        <v>0.15484976278334212</v>
      </c>
      <c r="U276" s="121">
        <v>0.10318924617817607</v>
      </c>
      <c r="V276" s="121">
        <v>0.06022667369530838</v>
      </c>
      <c r="W276" s="121">
        <v>0.03044280442804428</v>
      </c>
      <c r="X276" s="121">
        <v>0.011860832894043227</v>
      </c>
      <c r="Y276" s="128"/>
      <c r="Z276" s="187">
        <v>7588</v>
      </c>
      <c r="AA276" s="187">
        <v>1</v>
      </c>
      <c r="AB276" s="57">
        <v>151</v>
      </c>
      <c r="AC276" s="53">
        <v>75</v>
      </c>
      <c r="AD276" s="53">
        <v>90</v>
      </c>
      <c r="AE276" s="55">
        <f t="shared" si="189"/>
        <v>165</v>
      </c>
      <c r="AF276" s="53"/>
      <c r="AG276" s="53"/>
      <c r="AH276" s="55"/>
      <c r="AI276" s="86">
        <f t="shared" si="190"/>
        <v>165</v>
      </c>
      <c r="AJ276" s="101">
        <f t="shared" si="191"/>
        <v>0.45454545454545453</v>
      </c>
      <c r="AK276" s="102">
        <f t="shared" si="192"/>
        <v>0.5454545454545454</v>
      </c>
      <c r="AL276" s="67">
        <f t="shared" si="193"/>
        <v>1</v>
      </c>
      <c r="AM276" s="101">
        <f t="shared" si="194"/>
        <v>0</v>
      </c>
      <c r="AN276" s="102">
        <f t="shared" si="195"/>
        <v>0</v>
      </c>
      <c r="AO276" s="67">
        <f t="shared" si="196"/>
        <v>0</v>
      </c>
      <c r="AP276" s="62">
        <f t="shared" si="197"/>
        <v>1</v>
      </c>
      <c r="AQ276" s="62">
        <f t="shared" si="198"/>
        <v>1.0927152317880795</v>
      </c>
      <c r="AR276" s="67">
        <f t="shared" si="199"/>
        <v>0.19284802043422733</v>
      </c>
      <c r="AS276" s="67">
        <f t="shared" si="200"/>
        <v>0.210727969348659</v>
      </c>
      <c r="AT276" s="62"/>
      <c r="AU276" s="54" t="s">
        <v>464</v>
      </c>
      <c r="AV276" s="54" t="s">
        <v>464</v>
      </c>
      <c r="AW276" s="55" t="s">
        <v>464</v>
      </c>
      <c r="AX276" s="54" t="s">
        <v>462</v>
      </c>
      <c r="AY276" s="54" t="s">
        <v>2074</v>
      </c>
      <c r="AZ276" s="54"/>
      <c r="BA276" s="55">
        <f t="shared" si="201"/>
        <v>-35.69389000000001</v>
      </c>
      <c r="BB276" s="55">
        <f t="shared" si="202"/>
        <v>-49.69389000000001</v>
      </c>
      <c r="BC276" s="55">
        <f t="shared" si="203"/>
        <v>115.30610999999999</v>
      </c>
      <c r="BD276" s="67">
        <f t="shared" si="204"/>
        <v>0.1472619540229885</v>
      </c>
      <c r="BE276" s="62">
        <f t="shared" si="205"/>
        <v>0.2523109628008752</v>
      </c>
      <c r="BF276" s="62">
        <f t="shared" si="206"/>
        <v>0.4991606493506493</v>
      </c>
      <c r="BG276" s="67">
        <f t="shared" si="207"/>
        <v>0.015195850026357404</v>
      </c>
      <c r="BH276" s="54">
        <v>142473407</v>
      </c>
      <c r="BI276" s="54">
        <f t="shared" si="208"/>
        <v>19123.947248322147</v>
      </c>
      <c r="BJ276" s="174">
        <f t="shared" si="209"/>
        <v>0.001166786832385358</v>
      </c>
      <c r="BK276" s="55">
        <v>7450</v>
      </c>
      <c r="BL276" s="174">
        <f t="shared" si="210"/>
        <v>0.0011560914302278648</v>
      </c>
      <c r="BM276" s="55">
        <f t="shared" si="211"/>
        <v>100.92513462844244</v>
      </c>
      <c r="BN276" s="174">
        <f t="shared" si="212"/>
        <v>0.0012674565876266172</v>
      </c>
      <c r="BO276" s="55">
        <f t="shared" si="213"/>
        <v>108.20157291979508</v>
      </c>
      <c r="BP276" s="174">
        <f t="shared" si="214"/>
        <v>0</v>
      </c>
      <c r="BQ276" s="55">
        <f t="shared" si="215"/>
        <v>0</v>
      </c>
      <c r="BR276" s="174">
        <f t="shared" si="216"/>
        <v>0.0030262680062946375</v>
      </c>
      <c r="BS276" s="55">
        <f t="shared" si="217"/>
        <v>258.34964412555917</v>
      </c>
      <c r="BT276" s="174">
        <f t="shared" si="218"/>
        <v>0.002515863919715987</v>
      </c>
      <c r="BU276" s="55">
        <f t="shared" si="219"/>
        <v>214.7769288691605</v>
      </c>
      <c r="BV276" s="174">
        <f t="shared" si="220"/>
        <v>0.0021206318197591477</v>
      </c>
      <c r="BW276" s="174">
        <f t="shared" si="221"/>
        <v>0.0011713846235545256</v>
      </c>
      <c r="BX276" s="55">
        <f t="shared" si="222"/>
        <v>181.03633743493785</v>
      </c>
    </row>
    <row r="277" spans="1:76" ht="12">
      <c r="A277" s="11"/>
      <c r="B277" s="26" t="s">
        <v>842</v>
      </c>
      <c r="C277" s="34">
        <v>34040</v>
      </c>
      <c r="D277" s="49" t="s">
        <v>777</v>
      </c>
      <c r="E277" s="112">
        <v>2134</v>
      </c>
      <c r="F277" s="113">
        <v>1698</v>
      </c>
      <c r="G277" s="113">
        <v>1588</v>
      </c>
      <c r="H277" s="113">
        <v>1183</v>
      </c>
      <c r="I277" s="113">
        <v>628</v>
      </c>
      <c r="J277" s="114">
        <v>340</v>
      </c>
      <c r="K277" s="113"/>
      <c r="L277" s="112">
        <v>7571</v>
      </c>
      <c r="M277" s="113">
        <v>5437</v>
      </c>
      <c r="N277" s="113">
        <v>3739</v>
      </c>
      <c r="O277" s="113">
        <v>2151</v>
      </c>
      <c r="P277" s="113">
        <v>968</v>
      </c>
      <c r="Q277" s="114">
        <v>340</v>
      </c>
      <c r="R277" s="114"/>
      <c r="S277" s="121">
        <v>0.2013242567675371</v>
      </c>
      <c r="T277" s="121">
        <v>0.14457799287347764</v>
      </c>
      <c r="U277" s="121">
        <v>0.0994256235707068</v>
      </c>
      <c r="V277" s="121">
        <v>0.05719831941711429</v>
      </c>
      <c r="W277" s="121">
        <v>0.02574057331276924</v>
      </c>
      <c r="X277" s="121">
        <v>0.009041110461096633</v>
      </c>
      <c r="Y277" s="128"/>
      <c r="Z277" s="187">
        <v>37606</v>
      </c>
      <c r="AA277" s="187">
        <v>2</v>
      </c>
      <c r="AB277" s="57">
        <v>555</v>
      </c>
      <c r="AC277" s="53">
        <v>290</v>
      </c>
      <c r="AD277" s="53">
        <v>25</v>
      </c>
      <c r="AE277" s="55">
        <f t="shared" si="189"/>
        <v>315</v>
      </c>
      <c r="AF277" s="53">
        <v>65</v>
      </c>
      <c r="AG277" s="53"/>
      <c r="AH277" s="55">
        <f>SUM(AF277:AG277)</f>
        <v>65</v>
      </c>
      <c r="AI277" s="86">
        <f t="shared" si="190"/>
        <v>380</v>
      </c>
      <c r="AJ277" s="101">
        <f t="shared" si="191"/>
        <v>0.7631578947368421</v>
      </c>
      <c r="AK277" s="102">
        <f t="shared" si="192"/>
        <v>0.06578947368421052</v>
      </c>
      <c r="AL277" s="67">
        <f t="shared" si="193"/>
        <v>0.8289473684210527</v>
      </c>
      <c r="AM277" s="101">
        <f t="shared" si="194"/>
        <v>0.17105263157894737</v>
      </c>
      <c r="AN277" s="102">
        <f t="shared" si="195"/>
        <v>0</v>
      </c>
      <c r="AO277" s="67">
        <f t="shared" si="196"/>
        <v>0.17105263157894737</v>
      </c>
      <c r="AP277" s="62">
        <f t="shared" si="197"/>
        <v>1</v>
      </c>
      <c r="AQ277" s="62">
        <f t="shared" si="198"/>
        <v>0.6846846846846847</v>
      </c>
      <c r="AR277" s="67">
        <f t="shared" si="199"/>
        <v>0.1484354105375769</v>
      </c>
      <c r="AS277" s="67">
        <f t="shared" si="200"/>
        <v>0.10163145225996256</v>
      </c>
      <c r="AT277" s="62"/>
      <c r="AU277" s="54" t="s">
        <v>430</v>
      </c>
      <c r="AV277" s="54" t="s">
        <v>439</v>
      </c>
      <c r="AW277" s="55" t="s">
        <v>439</v>
      </c>
      <c r="AX277" s="54" t="s">
        <v>439</v>
      </c>
      <c r="AY277" s="54" t="s">
        <v>1799</v>
      </c>
      <c r="AZ277" s="54"/>
      <c r="BA277" s="55">
        <f t="shared" si="201"/>
        <v>-34.59911999999997</v>
      </c>
      <c r="BB277" s="55">
        <f t="shared" si="202"/>
        <v>140.40088000000003</v>
      </c>
      <c r="BC277" s="55">
        <f t="shared" si="203"/>
        <v>520.40088</v>
      </c>
      <c r="BD277" s="67">
        <f t="shared" si="204"/>
        <v>0.1391818347151645</v>
      </c>
      <c r="BE277" s="62">
        <f t="shared" si="205"/>
        <v>0.24193439330543934</v>
      </c>
      <c r="BF277" s="62">
        <f t="shared" si="206"/>
        <v>0.537604214876033</v>
      </c>
      <c r="BG277" s="67">
        <f t="shared" si="207"/>
        <v>0.013838240706270277</v>
      </c>
      <c r="BH277" s="54">
        <v>704827459</v>
      </c>
      <c r="BI277" s="54">
        <f t="shared" si="208"/>
        <v>18875.430732974477</v>
      </c>
      <c r="BJ277" s="174">
        <f t="shared" si="209"/>
        <v>0.00577218875845954</v>
      </c>
      <c r="BK277" s="55">
        <v>37341</v>
      </c>
      <c r="BL277" s="174">
        <f t="shared" si="210"/>
        <v>0.0057945785363944565</v>
      </c>
      <c r="BM277" s="55">
        <f t="shared" si="211"/>
        <v>99.61360817194398</v>
      </c>
      <c r="BN277" s="174">
        <f t="shared" si="212"/>
        <v>0.00572029984848755</v>
      </c>
      <c r="BO277" s="55">
        <f t="shared" si="213"/>
        <v>98.53475838890616</v>
      </c>
      <c r="BP277" s="174">
        <f t="shared" si="214"/>
        <v>0.0037678975131876413</v>
      </c>
      <c r="BQ277" s="55">
        <f t="shared" si="215"/>
        <v>64.90374297324085</v>
      </c>
      <c r="BR277" s="174">
        <f t="shared" si="216"/>
        <v>0.011701569624339265</v>
      </c>
      <c r="BS277" s="55">
        <f t="shared" si="217"/>
        <v>201.56484209653613</v>
      </c>
      <c r="BT277" s="174">
        <f t="shared" si="218"/>
        <v>0.0006988510888099964</v>
      </c>
      <c r="BU277" s="55">
        <f t="shared" si="219"/>
        <v>12.03802685342166</v>
      </c>
      <c r="BV277" s="174">
        <f t="shared" si="220"/>
        <v>0.004883879342475613</v>
      </c>
      <c r="BW277" s="174">
        <f t="shared" si="221"/>
        <v>0.005805362434553438</v>
      </c>
      <c r="BX277" s="55">
        <f t="shared" si="222"/>
        <v>84.12703595225734</v>
      </c>
    </row>
    <row r="278" spans="1:76" ht="12">
      <c r="A278" s="11"/>
      <c r="B278" s="26" t="s">
        <v>844</v>
      </c>
      <c r="C278" s="34">
        <v>73098</v>
      </c>
      <c r="D278" s="49" t="s">
        <v>778</v>
      </c>
      <c r="E278" s="112">
        <v>474</v>
      </c>
      <c r="F278" s="113">
        <v>319</v>
      </c>
      <c r="G278" s="113">
        <v>274</v>
      </c>
      <c r="H278" s="113">
        <v>200</v>
      </c>
      <c r="I278" s="113">
        <v>112</v>
      </c>
      <c r="J278" s="114">
        <v>50</v>
      </c>
      <c r="K278" s="113"/>
      <c r="L278" s="112">
        <v>1429</v>
      </c>
      <c r="M278" s="113">
        <v>955</v>
      </c>
      <c r="N278" s="113">
        <v>636</v>
      </c>
      <c r="O278" s="113">
        <v>362</v>
      </c>
      <c r="P278" s="113">
        <v>162</v>
      </c>
      <c r="Q278" s="114">
        <v>50</v>
      </c>
      <c r="R278" s="114"/>
      <c r="S278" s="121">
        <v>0.19378898833740169</v>
      </c>
      <c r="T278" s="121">
        <v>0.1295090859777597</v>
      </c>
      <c r="U278" s="121">
        <v>0.08624898291293735</v>
      </c>
      <c r="V278" s="121">
        <v>0.04909140222403038</v>
      </c>
      <c r="W278" s="121">
        <v>0.021969080553295363</v>
      </c>
      <c r="X278" s="121">
        <v>0.0067805804176837535</v>
      </c>
      <c r="Y278" s="128"/>
      <c r="Z278" s="187">
        <v>7374</v>
      </c>
      <c r="AA278" s="187">
        <v>1</v>
      </c>
      <c r="AB278" s="57">
        <v>82</v>
      </c>
      <c r="AC278" s="53"/>
      <c r="AD278" s="53"/>
      <c r="AE278" s="55">
        <f t="shared" si="189"/>
        <v>0</v>
      </c>
      <c r="AF278" s="53">
        <v>78</v>
      </c>
      <c r="AG278" s="53"/>
      <c r="AH278" s="55">
        <f>SUM(AF278:AG278)</f>
        <v>78</v>
      </c>
      <c r="AI278" s="86">
        <f t="shared" si="190"/>
        <v>78</v>
      </c>
      <c r="AJ278" s="101">
        <f t="shared" si="191"/>
        <v>0</v>
      </c>
      <c r="AK278" s="102">
        <f t="shared" si="192"/>
        <v>0</v>
      </c>
      <c r="AL278" s="67">
        <f t="shared" si="193"/>
        <v>0</v>
      </c>
      <c r="AM278" s="101">
        <f t="shared" si="194"/>
        <v>1</v>
      </c>
      <c r="AN278" s="102">
        <f t="shared" si="195"/>
        <v>0</v>
      </c>
      <c r="AO278" s="67">
        <f t="shared" si="196"/>
        <v>1</v>
      </c>
      <c r="AP278" s="62">
        <f t="shared" si="197"/>
        <v>1</v>
      </c>
      <c r="AQ278" s="62">
        <f t="shared" si="198"/>
        <v>0.9512195121951219</v>
      </c>
      <c r="AR278" s="67">
        <f t="shared" si="199"/>
        <v>0.1289308176100629</v>
      </c>
      <c r="AS278" s="67">
        <f t="shared" si="200"/>
        <v>0.12264150943396226</v>
      </c>
      <c r="AT278" s="62"/>
      <c r="AU278" s="54" t="s">
        <v>476</v>
      </c>
      <c r="AV278" s="54" t="s">
        <v>476</v>
      </c>
      <c r="AW278" s="55" t="s">
        <v>476</v>
      </c>
      <c r="AX278" s="54" t="s">
        <v>474</v>
      </c>
      <c r="AY278" s="54" t="s">
        <v>1117</v>
      </c>
      <c r="AZ278" s="54"/>
      <c r="BA278" s="55">
        <f t="shared" si="201"/>
        <v>6.628550000000004</v>
      </c>
      <c r="BB278" s="55">
        <f t="shared" si="202"/>
        <v>10.628550000000004</v>
      </c>
      <c r="BC278" s="55">
        <f t="shared" si="203"/>
        <v>88.62855</v>
      </c>
      <c r="BD278" s="67">
        <f t="shared" si="204"/>
        <v>0.13935306603773587</v>
      </c>
      <c r="BE278" s="62">
        <f t="shared" si="205"/>
        <v>0.24483024861878455</v>
      </c>
      <c r="BF278" s="62">
        <f t="shared" si="206"/>
        <v>0.5470898148148149</v>
      </c>
      <c r="BG278" s="67">
        <f t="shared" si="207"/>
        <v>0.012019060211554109</v>
      </c>
      <c r="BH278" s="54">
        <v>137351374</v>
      </c>
      <c r="BI278" s="54">
        <f t="shared" si="208"/>
        <v>18503.485652701063</v>
      </c>
      <c r="BJ278" s="174">
        <f t="shared" si="209"/>
        <v>0.0011248399120071342</v>
      </c>
      <c r="BK278" s="55">
        <v>7423</v>
      </c>
      <c r="BL278" s="174">
        <f t="shared" si="210"/>
        <v>0.0011519015686686498</v>
      </c>
      <c r="BM278" s="55">
        <f t="shared" si="211"/>
        <v>97.6506971257281</v>
      </c>
      <c r="BN278" s="174">
        <f t="shared" si="212"/>
        <v>0.0009742141118913389</v>
      </c>
      <c r="BO278" s="55">
        <f t="shared" si="213"/>
        <v>85.58134080371796</v>
      </c>
      <c r="BP278" s="174">
        <f t="shared" si="214"/>
        <v>0.00452147701582517</v>
      </c>
      <c r="BQ278" s="55">
        <f t="shared" si="215"/>
        <v>397.1961201385997</v>
      </c>
      <c r="BR278" s="174">
        <f t="shared" si="216"/>
        <v>0</v>
      </c>
      <c r="BS278" s="55">
        <f t="shared" si="217"/>
        <v>0</v>
      </c>
      <c r="BT278" s="174">
        <f t="shared" si="218"/>
        <v>0</v>
      </c>
      <c r="BU278" s="55">
        <f t="shared" si="219"/>
        <v>0</v>
      </c>
      <c r="BV278" s="174">
        <f t="shared" si="220"/>
        <v>0.0010024804966134151</v>
      </c>
      <c r="BW278" s="174">
        <f t="shared" si="221"/>
        <v>0.0011383487367015118</v>
      </c>
      <c r="BX278" s="55">
        <f t="shared" si="222"/>
        <v>88.06444495368005</v>
      </c>
    </row>
    <row r="279" spans="1:76" ht="12">
      <c r="A279" s="11"/>
      <c r="B279" s="26" t="s">
        <v>841</v>
      </c>
      <c r="C279" s="34">
        <v>23102</v>
      </c>
      <c r="D279" s="49" t="s">
        <v>779</v>
      </c>
      <c r="E279" s="112">
        <v>823</v>
      </c>
      <c r="F279" s="113">
        <v>688</v>
      </c>
      <c r="G279" s="113">
        <v>570</v>
      </c>
      <c r="H279" s="113">
        <v>536</v>
      </c>
      <c r="I279" s="113">
        <v>345</v>
      </c>
      <c r="J279" s="114">
        <v>183</v>
      </c>
      <c r="K279" s="113"/>
      <c r="L279" s="112">
        <v>3145</v>
      </c>
      <c r="M279" s="113">
        <v>2322</v>
      </c>
      <c r="N279" s="113">
        <v>1634</v>
      </c>
      <c r="O279" s="113">
        <v>1064</v>
      </c>
      <c r="P279" s="113">
        <v>528</v>
      </c>
      <c r="Q279" s="114">
        <v>183</v>
      </c>
      <c r="R279" s="114"/>
      <c r="S279" s="121">
        <v>0.1958403387508562</v>
      </c>
      <c r="T279" s="121">
        <v>0.14459181767233328</v>
      </c>
      <c r="U279" s="121">
        <v>0.10174979762127156</v>
      </c>
      <c r="V279" s="121">
        <v>0.06625568217199078</v>
      </c>
      <c r="W279" s="121">
        <v>0.03287875957407062</v>
      </c>
      <c r="X279" s="121">
        <v>0.011395479170558566</v>
      </c>
      <c r="Y279" s="128"/>
      <c r="Z279" s="187">
        <v>16059</v>
      </c>
      <c r="AA279" s="187">
        <v>1</v>
      </c>
      <c r="AB279" s="57">
        <v>263</v>
      </c>
      <c r="AC279" s="53"/>
      <c r="AD279" s="53"/>
      <c r="AE279" s="55">
        <f t="shared" si="189"/>
        <v>0</v>
      </c>
      <c r="AF279" s="53"/>
      <c r="AG279" s="53">
        <v>216</v>
      </c>
      <c r="AH279" s="55">
        <f>SUM(AF279:AG279)</f>
        <v>216</v>
      </c>
      <c r="AI279" s="86">
        <f t="shared" si="190"/>
        <v>216</v>
      </c>
      <c r="AJ279" s="101">
        <f t="shared" si="191"/>
        <v>0</v>
      </c>
      <c r="AK279" s="102">
        <f t="shared" si="192"/>
        <v>0</v>
      </c>
      <c r="AL279" s="67">
        <f t="shared" si="193"/>
        <v>0</v>
      </c>
      <c r="AM279" s="101">
        <f t="shared" si="194"/>
        <v>0</v>
      </c>
      <c r="AN279" s="102">
        <f t="shared" si="195"/>
        <v>1</v>
      </c>
      <c r="AO279" s="67">
        <f t="shared" si="196"/>
        <v>1</v>
      </c>
      <c r="AP279" s="62">
        <f t="shared" si="197"/>
        <v>1</v>
      </c>
      <c r="AQ279" s="62">
        <f t="shared" si="198"/>
        <v>0.8212927756653993</v>
      </c>
      <c r="AR279" s="67">
        <f t="shared" si="199"/>
        <v>0.1609547123623011</v>
      </c>
      <c r="AS279" s="67">
        <f t="shared" si="200"/>
        <v>0.13219094247246022</v>
      </c>
      <c r="AT279" s="62"/>
      <c r="AU279" s="54" t="s">
        <v>493</v>
      </c>
      <c r="AV279" s="54" t="s">
        <v>410</v>
      </c>
      <c r="AW279" s="55" t="s">
        <v>410</v>
      </c>
      <c r="AX279" s="54" t="s">
        <v>405</v>
      </c>
      <c r="AY279" s="54" t="s">
        <v>1459</v>
      </c>
      <c r="AZ279" s="54"/>
      <c r="BA279" s="55">
        <f t="shared" si="201"/>
        <v>-11.573420000000027</v>
      </c>
      <c r="BB279" s="55">
        <f t="shared" si="202"/>
        <v>35.42657999999997</v>
      </c>
      <c r="BC279" s="55">
        <f t="shared" si="203"/>
        <v>251.42657999999997</v>
      </c>
      <c r="BD279" s="67">
        <f t="shared" si="204"/>
        <v>0.1538718359853121</v>
      </c>
      <c r="BE279" s="62">
        <f t="shared" si="205"/>
        <v>0.2363031766917293</v>
      </c>
      <c r="BF279" s="62">
        <f t="shared" si="206"/>
        <v>0.4761867045454545</v>
      </c>
      <c r="BG279" s="67">
        <f t="shared" si="207"/>
        <v>0.015656428171118997</v>
      </c>
      <c r="BH279" s="54">
        <v>330212120</v>
      </c>
      <c r="BI279" s="54">
        <f t="shared" si="208"/>
        <v>21004.52388524903</v>
      </c>
      <c r="BJ279" s="174">
        <f t="shared" si="209"/>
        <v>0.002704274163318448</v>
      </c>
      <c r="BK279" s="55">
        <v>15721</v>
      </c>
      <c r="BL279" s="174">
        <f t="shared" si="210"/>
        <v>0.0024395856878674177</v>
      </c>
      <c r="BM279" s="55">
        <f t="shared" si="211"/>
        <v>110.84973062300631</v>
      </c>
      <c r="BN279" s="174">
        <f t="shared" si="212"/>
        <v>0.0027637067552225172</v>
      </c>
      <c r="BO279" s="55">
        <f t="shared" si="213"/>
        <v>111.48110513610715</v>
      </c>
      <c r="BP279" s="174">
        <f t="shared" si="214"/>
        <v>0.012521013274592777</v>
      </c>
      <c r="BQ279" s="55">
        <f t="shared" si="215"/>
        <v>505.06675306189794</v>
      </c>
      <c r="BR279" s="174">
        <f t="shared" si="216"/>
        <v>0</v>
      </c>
      <c r="BS279" s="55">
        <f t="shared" si="217"/>
        <v>0</v>
      </c>
      <c r="BT279" s="174">
        <f t="shared" si="218"/>
        <v>0</v>
      </c>
      <c r="BU279" s="55">
        <f t="shared" si="219"/>
        <v>0</v>
      </c>
      <c r="BV279" s="174">
        <f t="shared" si="220"/>
        <v>0.0027760998367756117</v>
      </c>
      <c r="BW279" s="174">
        <f t="shared" si="221"/>
        <v>0.0024790808737034957</v>
      </c>
      <c r="BX279" s="55">
        <f t="shared" si="222"/>
        <v>111.98101143946948</v>
      </c>
    </row>
    <row r="280" spans="1:76" ht="12">
      <c r="A280" s="11"/>
      <c r="B280" s="26" t="s">
        <v>842</v>
      </c>
      <c r="C280" s="34">
        <v>33029</v>
      </c>
      <c r="D280" s="49" t="s">
        <v>780</v>
      </c>
      <c r="E280" s="112">
        <v>1116</v>
      </c>
      <c r="F280" s="113">
        <v>829</v>
      </c>
      <c r="G280" s="113">
        <v>689</v>
      </c>
      <c r="H280" s="113">
        <v>588</v>
      </c>
      <c r="I280" s="113">
        <v>373</v>
      </c>
      <c r="J280" s="114">
        <v>213</v>
      </c>
      <c r="K280" s="113"/>
      <c r="L280" s="112">
        <v>3808</v>
      </c>
      <c r="M280" s="113">
        <v>2692</v>
      </c>
      <c r="N280" s="113">
        <v>1863</v>
      </c>
      <c r="O280" s="113">
        <v>1174</v>
      </c>
      <c r="P280" s="113">
        <v>586</v>
      </c>
      <c r="Q280" s="114">
        <v>213</v>
      </c>
      <c r="R280" s="114"/>
      <c r="S280" s="121">
        <v>0.20551567812618057</v>
      </c>
      <c r="T280" s="121">
        <v>0.14528576825516756</v>
      </c>
      <c r="U280" s="121">
        <v>0.10054509147822333</v>
      </c>
      <c r="V280" s="121">
        <v>0.06336013816180042</v>
      </c>
      <c r="W280" s="121">
        <v>0.031626099627610774</v>
      </c>
      <c r="X280" s="121">
        <v>0.011495493550650332</v>
      </c>
      <c r="Y280" s="128"/>
      <c r="Z280" s="187">
        <v>18529</v>
      </c>
      <c r="AA280" s="187">
        <v>1</v>
      </c>
      <c r="AB280" s="57">
        <v>292</v>
      </c>
      <c r="AC280" s="53">
        <v>180</v>
      </c>
      <c r="AD280" s="53">
        <v>111</v>
      </c>
      <c r="AE280" s="55">
        <f t="shared" si="189"/>
        <v>291</v>
      </c>
      <c r="AF280" s="53"/>
      <c r="AG280" s="53"/>
      <c r="AH280" s="55"/>
      <c r="AI280" s="86">
        <f t="shared" si="190"/>
        <v>291</v>
      </c>
      <c r="AJ280" s="101">
        <f t="shared" si="191"/>
        <v>0.6185567010309279</v>
      </c>
      <c r="AK280" s="102">
        <f t="shared" si="192"/>
        <v>0.38144329896907214</v>
      </c>
      <c r="AL280" s="67">
        <f t="shared" si="193"/>
        <v>1</v>
      </c>
      <c r="AM280" s="101">
        <f t="shared" si="194"/>
        <v>0</v>
      </c>
      <c r="AN280" s="102">
        <f t="shared" si="195"/>
        <v>0</v>
      </c>
      <c r="AO280" s="67">
        <f t="shared" si="196"/>
        <v>0</v>
      </c>
      <c r="AP280" s="62">
        <f t="shared" si="197"/>
        <v>1</v>
      </c>
      <c r="AQ280" s="62">
        <f t="shared" si="198"/>
        <v>0.9965753424657534</v>
      </c>
      <c r="AR280" s="67">
        <f t="shared" si="199"/>
        <v>0.15673644659151906</v>
      </c>
      <c r="AS280" s="67">
        <f t="shared" si="200"/>
        <v>0.15619967793880837</v>
      </c>
      <c r="AT280" s="62"/>
      <c r="AU280" s="54" t="s">
        <v>430</v>
      </c>
      <c r="AV280" s="54" t="s">
        <v>430</v>
      </c>
      <c r="AW280" s="55" t="s">
        <v>438</v>
      </c>
      <c r="AX280" s="54" t="s">
        <v>438</v>
      </c>
      <c r="AY280" s="54" t="s">
        <v>1051</v>
      </c>
      <c r="AZ280" s="54"/>
      <c r="BA280" s="55">
        <f t="shared" si="201"/>
        <v>-7.718560000000025</v>
      </c>
      <c r="BB280" s="55">
        <f t="shared" si="202"/>
        <v>-6.718560000000025</v>
      </c>
      <c r="BC280" s="55">
        <f t="shared" si="203"/>
        <v>284.28144</v>
      </c>
      <c r="BD280" s="67">
        <f t="shared" si="204"/>
        <v>0.1525933655394525</v>
      </c>
      <c r="BE280" s="62">
        <f t="shared" si="205"/>
        <v>0.242147734241908</v>
      </c>
      <c r="BF280" s="62">
        <f t="shared" si="206"/>
        <v>0.4851219112627986</v>
      </c>
      <c r="BG280" s="67">
        <f t="shared" si="207"/>
        <v>0.015342513897134221</v>
      </c>
      <c r="BH280" s="54">
        <v>303028170</v>
      </c>
      <c r="BI280" s="54">
        <f t="shared" si="208"/>
        <v>16445.683816346467</v>
      </c>
      <c r="BJ280" s="174">
        <f t="shared" si="209"/>
        <v>0.0024816510396065126</v>
      </c>
      <c r="BK280" s="55">
        <v>18426</v>
      </c>
      <c r="BL280" s="174">
        <f t="shared" si="210"/>
        <v>0.0028593477440776696</v>
      </c>
      <c r="BM280" s="55">
        <f t="shared" si="211"/>
        <v>86.79080901392813</v>
      </c>
      <c r="BN280" s="174">
        <f t="shared" si="212"/>
        <v>0.0031248507461398263</v>
      </c>
      <c r="BO280" s="55">
        <f t="shared" si="213"/>
        <v>109.24588840599898</v>
      </c>
      <c r="BP280" s="174">
        <f t="shared" si="214"/>
        <v>0</v>
      </c>
      <c r="BQ280" s="55">
        <f t="shared" si="215"/>
        <v>0</v>
      </c>
      <c r="BR280" s="174">
        <f t="shared" si="216"/>
        <v>0.00726304321510713</v>
      </c>
      <c r="BS280" s="55">
        <f t="shared" si="217"/>
        <v>253.91856220515857</v>
      </c>
      <c r="BT280" s="174">
        <f t="shared" si="218"/>
        <v>0.003102898834316384</v>
      </c>
      <c r="BU280" s="55">
        <f t="shared" si="219"/>
        <v>108.47844179680506</v>
      </c>
      <c r="BV280" s="174">
        <f t="shared" si="220"/>
        <v>0.0037400233912115877</v>
      </c>
      <c r="BW280" s="174">
        <f t="shared" si="221"/>
        <v>0.0028603829322406175</v>
      </c>
      <c r="BX280" s="55">
        <f t="shared" si="222"/>
        <v>130.7525418731933</v>
      </c>
    </row>
    <row r="281" spans="1:76" ht="12">
      <c r="A281" s="11"/>
      <c r="B281" s="26" t="s">
        <v>840</v>
      </c>
      <c r="C281" s="34">
        <v>13049</v>
      </c>
      <c r="D281" s="49" t="s">
        <v>781</v>
      </c>
      <c r="E281" s="112">
        <v>1553</v>
      </c>
      <c r="F281" s="113">
        <v>1117</v>
      </c>
      <c r="G281" s="113">
        <v>868</v>
      </c>
      <c r="H281" s="113">
        <v>661</v>
      </c>
      <c r="I281" s="113">
        <v>389</v>
      </c>
      <c r="J281" s="114">
        <v>169</v>
      </c>
      <c r="K281" s="113"/>
      <c r="L281" s="112">
        <v>4757</v>
      </c>
      <c r="M281" s="113">
        <v>3204</v>
      </c>
      <c r="N281" s="113">
        <v>2087</v>
      </c>
      <c r="O281" s="113">
        <v>1219</v>
      </c>
      <c r="P281" s="113">
        <v>558</v>
      </c>
      <c r="Q281" s="114">
        <v>169</v>
      </c>
      <c r="R281" s="114"/>
      <c r="S281" s="121">
        <v>0.19255211495648655</v>
      </c>
      <c r="T281" s="121">
        <v>0.1296903460837887</v>
      </c>
      <c r="U281" s="121">
        <v>0.08447682655332929</v>
      </c>
      <c r="V281" s="121">
        <v>0.049342238413276666</v>
      </c>
      <c r="W281" s="121">
        <v>0.022586520947176687</v>
      </c>
      <c r="X281" s="121">
        <v>0.006840720501922688</v>
      </c>
      <c r="Y281" s="128"/>
      <c r="Z281" s="187">
        <v>24705</v>
      </c>
      <c r="AA281" s="187">
        <v>2</v>
      </c>
      <c r="AB281" s="57">
        <v>350</v>
      </c>
      <c r="AC281" s="53">
        <v>129</v>
      </c>
      <c r="AD281" s="53"/>
      <c r="AE281" s="55">
        <f t="shared" si="189"/>
        <v>129</v>
      </c>
      <c r="AF281" s="53">
        <v>45</v>
      </c>
      <c r="AG281" s="53"/>
      <c r="AH281" s="55">
        <f>SUM(AF281:AG281)</f>
        <v>45</v>
      </c>
      <c r="AI281" s="86">
        <f t="shared" si="190"/>
        <v>174</v>
      </c>
      <c r="AJ281" s="101">
        <f t="shared" si="191"/>
        <v>0.7413793103448276</v>
      </c>
      <c r="AK281" s="102">
        <f t="shared" si="192"/>
        <v>0</v>
      </c>
      <c r="AL281" s="67">
        <f t="shared" si="193"/>
        <v>0.7413793103448276</v>
      </c>
      <c r="AM281" s="101">
        <f t="shared" si="194"/>
        <v>0.25862068965517243</v>
      </c>
      <c r="AN281" s="102">
        <f t="shared" si="195"/>
        <v>0</v>
      </c>
      <c r="AO281" s="67">
        <f t="shared" si="196"/>
        <v>0.25862068965517243</v>
      </c>
      <c r="AP281" s="62">
        <f t="shared" si="197"/>
        <v>1</v>
      </c>
      <c r="AQ281" s="62">
        <f t="shared" si="198"/>
        <v>0.49714285714285716</v>
      </c>
      <c r="AR281" s="67">
        <f t="shared" si="199"/>
        <v>0.16770483948251078</v>
      </c>
      <c r="AS281" s="67">
        <f t="shared" si="200"/>
        <v>0.08337326305701964</v>
      </c>
      <c r="AT281" s="62"/>
      <c r="AU281" s="54" t="s">
        <v>2175</v>
      </c>
      <c r="AV281" s="54" t="s">
        <v>1366</v>
      </c>
      <c r="AW281" s="55" t="s">
        <v>2335</v>
      </c>
      <c r="AX281" s="54" t="s">
        <v>2335</v>
      </c>
      <c r="AY281" s="54" t="s">
        <v>1054</v>
      </c>
      <c r="AZ281" s="54"/>
      <c r="BA281" s="55">
        <f t="shared" si="201"/>
        <v>-52.34836999999999</v>
      </c>
      <c r="BB281" s="55">
        <f t="shared" si="202"/>
        <v>123.65163000000001</v>
      </c>
      <c r="BC281" s="55">
        <f t="shared" si="203"/>
        <v>297.65163</v>
      </c>
      <c r="BD281" s="67">
        <f t="shared" si="204"/>
        <v>0.14262176808816485</v>
      </c>
      <c r="BE281" s="62">
        <f t="shared" si="205"/>
        <v>0.24417689089417557</v>
      </c>
      <c r="BF281" s="62">
        <f t="shared" si="206"/>
        <v>0.5334258602150538</v>
      </c>
      <c r="BG281" s="67">
        <f t="shared" si="207"/>
        <v>0.012048234365513055</v>
      </c>
      <c r="BH281" s="54">
        <v>476117976</v>
      </c>
      <c r="BI281" s="54">
        <f t="shared" si="208"/>
        <v>19359.11100268358</v>
      </c>
      <c r="BJ281" s="174">
        <f t="shared" si="209"/>
        <v>0.003899171057647045</v>
      </c>
      <c r="BK281" s="55">
        <v>24594</v>
      </c>
      <c r="BL281" s="174">
        <f t="shared" si="210"/>
        <v>0.0038164983402716925</v>
      </c>
      <c r="BM281" s="55">
        <f t="shared" si="211"/>
        <v>102.1661929340566</v>
      </c>
      <c r="BN281" s="174">
        <f t="shared" si="212"/>
        <v>0.0032718172459490695</v>
      </c>
      <c r="BO281" s="55">
        <f t="shared" si="213"/>
        <v>85.78907445083127</v>
      </c>
      <c r="BP281" s="174">
        <f t="shared" si="214"/>
        <v>0.0026085444322068285</v>
      </c>
      <c r="BQ281" s="55">
        <f t="shared" si="215"/>
        <v>68.39765050446113</v>
      </c>
      <c r="BR281" s="174">
        <f t="shared" si="216"/>
        <v>0.005205180970826777</v>
      </c>
      <c r="BS281" s="55">
        <f t="shared" si="217"/>
        <v>136.4830686644225</v>
      </c>
      <c r="BT281" s="174">
        <f t="shared" si="218"/>
        <v>0</v>
      </c>
      <c r="BU281" s="55">
        <f t="shared" si="219"/>
        <v>0</v>
      </c>
      <c r="BV281" s="174">
        <f t="shared" si="220"/>
        <v>0.0022363026462914647</v>
      </c>
      <c r="BW281" s="174">
        <f t="shared" si="221"/>
        <v>0.0038137924518864726</v>
      </c>
      <c r="BX281" s="55">
        <f t="shared" si="222"/>
        <v>58.637240345506726</v>
      </c>
    </row>
    <row r="282" spans="1:76" ht="12">
      <c r="A282" s="11"/>
      <c r="B282" s="26" t="s">
        <v>843</v>
      </c>
      <c r="C282" s="34">
        <v>42025</v>
      </c>
      <c r="D282" s="49" t="s">
        <v>782</v>
      </c>
      <c r="E282" s="112">
        <v>1370</v>
      </c>
      <c r="F282" s="113">
        <v>1013</v>
      </c>
      <c r="G282" s="113">
        <v>1032</v>
      </c>
      <c r="H282" s="113">
        <v>825</v>
      </c>
      <c r="I282" s="113">
        <v>448</v>
      </c>
      <c r="J282" s="114">
        <v>216</v>
      </c>
      <c r="K282" s="113"/>
      <c r="L282" s="112">
        <v>4904</v>
      </c>
      <c r="M282" s="113">
        <v>3534</v>
      </c>
      <c r="N282" s="113">
        <v>2521</v>
      </c>
      <c r="O282" s="113">
        <v>1489</v>
      </c>
      <c r="P282" s="113">
        <v>664</v>
      </c>
      <c r="Q282" s="114">
        <v>216</v>
      </c>
      <c r="R282" s="114"/>
      <c r="S282" s="121">
        <v>0.19759851720525426</v>
      </c>
      <c r="T282" s="121">
        <v>0.14239664759448786</v>
      </c>
      <c r="U282" s="121">
        <v>0.1015794987509066</v>
      </c>
      <c r="V282" s="121">
        <v>0.05999677653316141</v>
      </c>
      <c r="W282" s="121">
        <v>0.026754774760254653</v>
      </c>
      <c r="X282" s="121">
        <v>0.008703360464179225</v>
      </c>
      <c r="Y282" s="128"/>
      <c r="Z282" s="187">
        <v>24818</v>
      </c>
      <c r="AA282" s="187">
        <v>2</v>
      </c>
      <c r="AB282" s="57">
        <v>380</v>
      </c>
      <c r="AC282" s="53">
        <v>120</v>
      </c>
      <c r="AD282" s="53">
        <v>122</v>
      </c>
      <c r="AE282" s="55">
        <f t="shared" si="189"/>
        <v>242</v>
      </c>
      <c r="AF282" s="53">
        <v>97</v>
      </c>
      <c r="AG282" s="53"/>
      <c r="AH282" s="55">
        <f>SUM(AF282:AG282)</f>
        <v>97</v>
      </c>
      <c r="AI282" s="86">
        <f t="shared" si="190"/>
        <v>339</v>
      </c>
      <c r="AJ282" s="101">
        <f t="shared" si="191"/>
        <v>0.35398230088495575</v>
      </c>
      <c r="AK282" s="102">
        <f t="shared" si="192"/>
        <v>0.35988200589970504</v>
      </c>
      <c r="AL282" s="67">
        <f t="shared" si="193"/>
        <v>0.7138643067846607</v>
      </c>
      <c r="AM282" s="101">
        <f t="shared" si="194"/>
        <v>0.2861356932153392</v>
      </c>
      <c r="AN282" s="102">
        <f t="shared" si="195"/>
        <v>0</v>
      </c>
      <c r="AO282" s="67">
        <f t="shared" si="196"/>
        <v>0.2861356932153392</v>
      </c>
      <c r="AP282" s="62">
        <f t="shared" si="197"/>
        <v>1</v>
      </c>
      <c r="AQ282" s="62">
        <f t="shared" si="198"/>
        <v>0.8921052631578947</v>
      </c>
      <c r="AR282" s="67">
        <f t="shared" si="199"/>
        <v>0.1507338357794526</v>
      </c>
      <c r="AS282" s="67">
        <f t="shared" si="200"/>
        <v>0.13447044823482746</v>
      </c>
      <c r="AT282" s="62"/>
      <c r="AU282" s="54" t="s">
        <v>464</v>
      </c>
      <c r="AV282" s="54" t="s">
        <v>464</v>
      </c>
      <c r="AW282" s="55" t="s">
        <v>456</v>
      </c>
      <c r="AX282" s="54" t="s">
        <v>456</v>
      </c>
      <c r="AY282" s="54" t="s">
        <v>2258</v>
      </c>
      <c r="AZ282" s="54"/>
      <c r="BA282" s="55">
        <f t="shared" si="201"/>
        <v>-27.925309999999968</v>
      </c>
      <c r="BB282" s="55">
        <f t="shared" si="202"/>
        <v>13.074690000000032</v>
      </c>
      <c r="BC282" s="55">
        <f t="shared" si="203"/>
        <v>352.07469000000003</v>
      </c>
      <c r="BD282" s="67">
        <f t="shared" si="204"/>
        <v>0.13965675922253076</v>
      </c>
      <c r="BE282" s="62">
        <f t="shared" si="205"/>
        <v>0.23645042981867026</v>
      </c>
      <c r="BF282" s="62">
        <f t="shared" si="206"/>
        <v>0.5302329668674699</v>
      </c>
      <c r="BG282" s="67">
        <f t="shared" si="207"/>
        <v>0.014186263599000727</v>
      </c>
      <c r="BH282" s="54">
        <v>472402577</v>
      </c>
      <c r="BI282" s="54">
        <f t="shared" si="208"/>
        <v>19083.117632801455</v>
      </c>
      <c r="BJ282" s="174">
        <f t="shared" si="209"/>
        <v>0.003868743774959422</v>
      </c>
      <c r="BK282" s="55">
        <v>24755</v>
      </c>
      <c r="BL282" s="174">
        <f t="shared" si="210"/>
        <v>0.003841482329569234</v>
      </c>
      <c r="BM282" s="55">
        <f t="shared" si="211"/>
        <v>100.70965952857173</v>
      </c>
      <c r="BN282" s="174">
        <f t="shared" si="212"/>
        <v>0.0038700411034341474</v>
      </c>
      <c r="BO282" s="55">
        <f t="shared" si="213"/>
        <v>101.01284446768528</v>
      </c>
      <c r="BP282" s="174">
        <f t="shared" si="214"/>
        <v>0.0056228624427569415</v>
      </c>
      <c r="BQ282" s="55">
        <f t="shared" si="215"/>
        <v>146.76364261076915</v>
      </c>
      <c r="BR282" s="174">
        <f t="shared" si="216"/>
        <v>0.00484202881007142</v>
      </c>
      <c r="BS282" s="55">
        <f t="shared" si="217"/>
        <v>126.3829220484966</v>
      </c>
      <c r="BT282" s="174">
        <f t="shared" si="218"/>
        <v>0.003410393313392782</v>
      </c>
      <c r="BU282" s="55">
        <f t="shared" si="219"/>
        <v>89.01547041288185</v>
      </c>
      <c r="BV282" s="174">
        <f t="shared" si="220"/>
        <v>0.004356934466050613</v>
      </c>
      <c r="BW282" s="174">
        <f t="shared" si="221"/>
        <v>0.0038312366351312883</v>
      </c>
      <c r="BX282" s="55">
        <f t="shared" si="222"/>
        <v>113.72136155983772</v>
      </c>
    </row>
    <row r="283" spans="1:76" ht="12">
      <c r="A283" s="11"/>
      <c r="B283" s="26" t="s">
        <v>842</v>
      </c>
      <c r="C283" s="34">
        <v>34041</v>
      </c>
      <c r="D283" s="49" t="s">
        <v>783</v>
      </c>
      <c r="E283" s="112">
        <v>1760</v>
      </c>
      <c r="F283" s="113">
        <v>1344</v>
      </c>
      <c r="G283" s="113">
        <v>1285</v>
      </c>
      <c r="H283" s="113">
        <v>1002</v>
      </c>
      <c r="I283" s="113">
        <v>554</v>
      </c>
      <c r="J283" s="114">
        <v>267</v>
      </c>
      <c r="K283" s="113"/>
      <c r="L283" s="112">
        <v>6212</v>
      </c>
      <c r="M283" s="113">
        <v>4452</v>
      </c>
      <c r="N283" s="113">
        <v>3108</v>
      </c>
      <c r="O283" s="113">
        <v>1823</v>
      </c>
      <c r="P283" s="113">
        <v>821</v>
      </c>
      <c r="Q283" s="114">
        <v>267</v>
      </c>
      <c r="R283" s="114"/>
      <c r="S283" s="121">
        <v>0.1985235371192995</v>
      </c>
      <c r="T283" s="121">
        <v>0.14227733214023203</v>
      </c>
      <c r="U283" s="121">
        <v>0.09932568470167141</v>
      </c>
      <c r="V283" s="121">
        <v>0.05825956345274999</v>
      </c>
      <c r="W283" s="121">
        <v>0.02623757629989454</v>
      </c>
      <c r="X283" s="121">
        <v>0.008532804959892622</v>
      </c>
      <c r="Y283" s="128"/>
      <c r="Z283" s="187">
        <v>31291</v>
      </c>
      <c r="AA283" s="187">
        <v>2</v>
      </c>
      <c r="AB283" s="57">
        <v>481</v>
      </c>
      <c r="AC283" s="53">
        <v>135</v>
      </c>
      <c r="AD283" s="53">
        <v>229</v>
      </c>
      <c r="AE283" s="55">
        <f t="shared" si="189"/>
        <v>364</v>
      </c>
      <c r="AF283" s="53"/>
      <c r="AG283" s="53"/>
      <c r="AH283" s="55"/>
      <c r="AI283" s="86">
        <f t="shared" si="190"/>
        <v>364</v>
      </c>
      <c r="AJ283" s="101">
        <f t="shared" si="191"/>
        <v>0.3708791208791209</v>
      </c>
      <c r="AK283" s="102">
        <f t="shared" si="192"/>
        <v>0.6291208791208791</v>
      </c>
      <c r="AL283" s="67">
        <f t="shared" si="193"/>
        <v>1</v>
      </c>
      <c r="AM283" s="101">
        <f t="shared" si="194"/>
        <v>0</v>
      </c>
      <c r="AN283" s="102">
        <f t="shared" si="195"/>
        <v>0</v>
      </c>
      <c r="AO283" s="67">
        <f t="shared" si="196"/>
        <v>0</v>
      </c>
      <c r="AP283" s="62">
        <f t="shared" si="197"/>
        <v>1</v>
      </c>
      <c r="AQ283" s="62">
        <f t="shared" si="198"/>
        <v>0.7567567567567568</v>
      </c>
      <c r="AR283" s="67">
        <f t="shared" si="199"/>
        <v>0.15476190476190477</v>
      </c>
      <c r="AS283" s="67">
        <f t="shared" si="200"/>
        <v>0.11711711711711711</v>
      </c>
      <c r="AT283" s="62"/>
      <c r="AU283" s="54" t="s">
        <v>430</v>
      </c>
      <c r="AV283" s="54" t="s">
        <v>430</v>
      </c>
      <c r="AW283" s="55" t="s">
        <v>430</v>
      </c>
      <c r="AX283" s="54" t="s">
        <v>440</v>
      </c>
      <c r="AY283" s="54" t="s">
        <v>1136</v>
      </c>
      <c r="AZ283" s="54"/>
      <c r="BA283" s="55">
        <f t="shared" si="201"/>
        <v>-45.92962</v>
      </c>
      <c r="BB283" s="55">
        <f t="shared" si="202"/>
        <v>71.07038</v>
      </c>
      <c r="BC283" s="55">
        <f t="shared" si="203"/>
        <v>435.07038</v>
      </c>
      <c r="BD283" s="67">
        <f t="shared" si="204"/>
        <v>0.13998403474903476</v>
      </c>
      <c r="BE283" s="62">
        <f t="shared" si="205"/>
        <v>0.23865626988480526</v>
      </c>
      <c r="BF283" s="62">
        <f t="shared" si="206"/>
        <v>0.5299273812423874</v>
      </c>
      <c r="BG283" s="67">
        <f t="shared" si="207"/>
        <v>0.01390401009875044</v>
      </c>
      <c r="BH283" s="54">
        <v>570863026</v>
      </c>
      <c r="BI283" s="54">
        <f t="shared" si="208"/>
        <v>18234.357364167758</v>
      </c>
      <c r="BJ283" s="174">
        <f t="shared" si="209"/>
        <v>0.00467508622035311</v>
      </c>
      <c r="BK283" s="55">
        <v>31307</v>
      </c>
      <c r="BL283" s="174">
        <f t="shared" si="210"/>
        <v>0.00485822206793876</v>
      </c>
      <c r="BM283" s="55">
        <f t="shared" si="211"/>
        <v>96.23039364968035</v>
      </c>
      <c r="BN283" s="174">
        <f t="shared" si="212"/>
        <v>0.004782338240464583</v>
      </c>
      <c r="BO283" s="55">
        <f t="shared" si="213"/>
        <v>99.00306728271528</v>
      </c>
      <c r="BP283" s="174">
        <f t="shared" si="214"/>
        <v>0</v>
      </c>
      <c r="BQ283" s="55">
        <f t="shared" si="215"/>
        <v>0</v>
      </c>
      <c r="BR283" s="174">
        <f t="shared" si="216"/>
        <v>0.005447282411330348</v>
      </c>
      <c r="BS283" s="55">
        <f t="shared" si="217"/>
        <v>112.76861651351946</v>
      </c>
      <c r="BT283" s="174">
        <f t="shared" si="218"/>
        <v>0.006401475973499567</v>
      </c>
      <c r="BU283" s="55">
        <f t="shared" si="219"/>
        <v>132.52215227074683</v>
      </c>
      <c r="BV283" s="174">
        <f t="shared" si="220"/>
        <v>0.004678242317529271</v>
      </c>
      <c r="BW283" s="174">
        <f t="shared" si="221"/>
        <v>0.004830495025783429</v>
      </c>
      <c r="BX283" s="55">
        <f t="shared" si="222"/>
        <v>96.84809305378666</v>
      </c>
    </row>
    <row r="284" spans="1:76" ht="12">
      <c r="A284" s="11"/>
      <c r="B284" s="26" t="s">
        <v>841</v>
      </c>
      <c r="C284" s="34">
        <v>23103</v>
      </c>
      <c r="D284" s="49" t="s">
        <v>784</v>
      </c>
      <c r="E284" s="112">
        <v>698</v>
      </c>
      <c r="F284" s="113">
        <v>502</v>
      </c>
      <c r="G284" s="113">
        <v>473</v>
      </c>
      <c r="H284" s="113">
        <v>392</v>
      </c>
      <c r="I284" s="113">
        <v>284</v>
      </c>
      <c r="J284" s="114">
        <v>149</v>
      </c>
      <c r="K284" s="113"/>
      <c r="L284" s="112">
        <v>2498</v>
      </c>
      <c r="M284" s="113">
        <v>1800</v>
      </c>
      <c r="N284" s="113">
        <v>1298</v>
      </c>
      <c r="O284" s="113">
        <v>825</v>
      </c>
      <c r="P284" s="113">
        <v>433</v>
      </c>
      <c r="Q284" s="114">
        <v>149</v>
      </c>
      <c r="R284" s="114"/>
      <c r="S284" s="121">
        <v>0.17722596665484214</v>
      </c>
      <c r="T284" s="121">
        <v>0.12770485987938984</v>
      </c>
      <c r="U284" s="121">
        <v>0.09208939340191558</v>
      </c>
      <c r="V284" s="121">
        <v>0.05853139411138702</v>
      </c>
      <c r="W284" s="121">
        <v>0.030720113515431004</v>
      </c>
      <c r="X284" s="121">
        <v>0.010571124512238383</v>
      </c>
      <c r="Y284" s="128"/>
      <c r="Z284" s="187">
        <v>14095</v>
      </c>
      <c r="AA284" s="187">
        <v>1</v>
      </c>
      <c r="AB284" s="57">
        <v>172</v>
      </c>
      <c r="AC284" s="53"/>
      <c r="AD284" s="53">
        <v>60</v>
      </c>
      <c r="AE284" s="55">
        <f t="shared" si="189"/>
        <v>60</v>
      </c>
      <c r="AF284" s="53"/>
      <c r="AG284" s="53">
        <v>30</v>
      </c>
      <c r="AH284" s="55">
        <f>SUM(AF284:AG284)</f>
        <v>30</v>
      </c>
      <c r="AI284" s="86">
        <f t="shared" si="190"/>
        <v>90</v>
      </c>
      <c r="AJ284" s="101">
        <f t="shared" si="191"/>
        <v>0</v>
      </c>
      <c r="AK284" s="102">
        <f t="shared" si="192"/>
        <v>0.6666666666666666</v>
      </c>
      <c r="AL284" s="67">
        <f t="shared" si="193"/>
        <v>0.6666666666666666</v>
      </c>
      <c r="AM284" s="101">
        <f t="shared" si="194"/>
        <v>0</v>
      </c>
      <c r="AN284" s="102">
        <f t="shared" si="195"/>
        <v>0.3333333333333333</v>
      </c>
      <c r="AO284" s="67">
        <f t="shared" si="196"/>
        <v>0.3333333333333333</v>
      </c>
      <c r="AP284" s="62">
        <f t="shared" si="197"/>
        <v>1</v>
      </c>
      <c r="AQ284" s="62">
        <f t="shared" si="198"/>
        <v>0.5232558139534884</v>
      </c>
      <c r="AR284" s="67">
        <f t="shared" si="199"/>
        <v>0.1325115562403698</v>
      </c>
      <c r="AS284" s="67">
        <f t="shared" si="200"/>
        <v>0.06933744221879815</v>
      </c>
      <c r="AT284" s="62"/>
      <c r="AU284" s="54" t="s">
        <v>493</v>
      </c>
      <c r="AV284" s="54" t="s">
        <v>493</v>
      </c>
      <c r="AW284" s="55" t="s">
        <v>419</v>
      </c>
      <c r="AX284" s="54" t="s">
        <v>419</v>
      </c>
      <c r="AY284" s="54" t="s">
        <v>1330</v>
      </c>
      <c r="AZ284" s="54"/>
      <c r="BA284" s="55">
        <f t="shared" si="201"/>
        <v>27.935120000000012</v>
      </c>
      <c r="BB284" s="55">
        <f t="shared" si="202"/>
        <v>109.93512000000001</v>
      </c>
      <c r="BC284" s="55">
        <f t="shared" si="203"/>
        <v>199.93512</v>
      </c>
      <c r="BD284" s="67">
        <f t="shared" si="204"/>
        <v>0.15403322033898306</v>
      </c>
      <c r="BE284" s="62">
        <f t="shared" si="205"/>
        <v>0.24234560000000002</v>
      </c>
      <c r="BF284" s="62">
        <f t="shared" si="206"/>
        <v>0.4617439260969977</v>
      </c>
      <c r="BG284" s="67">
        <f t="shared" si="207"/>
        <v>0.014184825824760555</v>
      </c>
      <c r="BH284" s="54">
        <v>303945115</v>
      </c>
      <c r="BI284" s="54">
        <f t="shared" si="208"/>
        <v>21660.854831812998</v>
      </c>
      <c r="BJ284" s="174">
        <f t="shared" si="209"/>
        <v>0.0024891603662559525</v>
      </c>
      <c r="BK284" s="55">
        <v>14032</v>
      </c>
      <c r="BL284" s="174">
        <f t="shared" si="210"/>
        <v>0.002177486570329852</v>
      </c>
      <c r="BM284" s="55">
        <f t="shared" si="211"/>
        <v>114.31346581755896</v>
      </c>
      <c r="BN284" s="174">
        <f t="shared" si="212"/>
        <v>0.0021977073456204382</v>
      </c>
      <c r="BO284" s="55">
        <f t="shared" si="213"/>
        <v>101.00260684135833</v>
      </c>
      <c r="BP284" s="174">
        <f t="shared" si="214"/>
        <v>0.0017390296214712191</v>
      </c>
      <c r="BQ284" s="55">
        <f t="shared" si="215"/>
        <v>79.92261821982794</v>
      </c>
      <c r="BR284" s="174">
        <f t="shared" si="216"/>
        <v>0</v>
      </c>
      <c r="BS284" s="55">
        <f t="shared" si="217"/>
        <v>0</v>
      </c>
      <c r="BT284" s="174">
        <f t="shared" si="218"/>
        <v>0.0016772426131439913</v>
      </c>
      <c r="BU284" s="55">
        <f t="shared" si="219"/>
        <v>77.083000414293</v>
      </c>
      <c r="BV284" s="174">
        <f t="shared" si="220"/>
        <v>0.0011567082653231714</v>
      </c>
      <c r="BW284" s="174">
        <f t="shared" si="221"/>
        <v>0.0021758917065104163</v>
      </c>
      <c r="BX284" s="55">
        <f t="shared" si="222"/>
        <v>53.16019459342676</v>
      </c>
    </row>
    <row r="285" spans="1:76" ht="12">
      <c r="A285" s="11"/>
      <c r="B285" s="26" t="s">
        <v>843</v>
      </c>
      <c r="C285" s="34">
        <v>42026</v>
      </c>
      <c r="D285" s="49" t="s">
        <v>785</v>
      </c>
      <c r="E285" s="112">
        <v>639</v>
      </c>
      <c r="F285" s="113">
        <v>473</v>
      </c>
      <c r="G285" s="113">
        <v>395</v>
      </c>
      <c r="H285" s="113">
        <v>366</v>
      </c>
      <c r="I285" s="113">
        <v>220</v>
      </c>
      <c r="J285" s="114">
        <v>81</v>
      </c>
      <c r="K285" s="113"/>
      <c r="L285" s="112">
        <v>2174</v>
      </c>
      <c r="M285" s="113">
        <v>1535</v>
      </c>
      <c r="N285" s="113">
        <v>1062</v>
      </c>
      <c r="O285" s="113">
        <v>667</v>
      </c>
      <c r="P285" s="113">
        <v>301</v>
      </c>
      <c r="Q285" s="114">
        <v>81</v>
      </c>
      <c r="R285" s="114"/>
      <c r="S285" s="121">
        <v>0.18902704112685853</v>
      </c>
      <c r="T285" s="121">
        <v>0.13346665507347188</v>
      </c>
      <c r="U285" s="121">
        <v>0.09233979653943135</v>
      </c>
      <c r="V285" s="121">
        <v>0.05799495696026433</v>
      </c>
      <c r="W285" s="121">
        <v>0.026171637248934874</v>
      </c>
      <c r="X285" s="121">
        <v>0.007042865837753239</v>
      </c>
      <c r="Y285" s="128"/>
      <c r="Z285" s="187">
        <v>11501</v>
      </c>
      <c r="AA285" s="187">
        <v>1</v>
      </c>
      <c r="AB285" s="57">
        <v>151</v>
      </c>
      <c r="AC285" s="53">
        <v>107</v>
      </c>
      <c r="AD285" s="53">
        <v>52</v>
      </c>
      <c r="AE285" s="55">
        <f aca="true" t="shared" si="223" ref="AE285:AE316">SUM(AC285:AD285)</f>
        <v>159</v>
      </c>
      <c r="AF285" s="53"/>
      <c r="AG285" s="53"/>
      <c r="AH285" s="55"/>
      <c r="AI285" s="86">
        <f aca="true" t="shared" si="224" ref="AI285:AI316">AE285+AH285</f>
        <v>159</v>
      </c>
      <c r="AJ285" s="101">
        <f aca="true" t="shared" si="225" ref="AJ285:AJ305">AC285/$AI285</f>
        <v>0.6729559748427673</v>
      </c>
      <c r="AK285" s="102">
        <f aca="true" t="shared" si="226" ref="AK285:AK305">AD285/$AI285</f>
        <v>0.3270440251572327</v>
      </c>
      <c r="AL285" s="67">
        <f aca="true" t="shared" si="227" ref="AL285:AL305">AE285/$AI285</f>
        <v>1</v>
      </c>
      <c r="AM285" s="101">
        <f aca="true" t="shared" si="228" ref="AM285:AM305">AF285/$AI285</f>
        <v>0</v>
      </c>
      <c r="AN285" s="102">
        <f aca="true" t="shared" si="229" ref="AN285:AN305">AG285/$AI285</f>
        <v>0</v>
      </c>
      <c r="AO285" s="67">
        <f aca="true" t="shared" si="230" ref="AO285:AO305">AH285/$AI285</f>
        <v>0</v>
      </c>
      <c r="AP285" s="62">
        <f aca="true" t="shared" si="231" ref="AP285:AP305">AI285/$AI285</f>
        <v>1</v>
      </c>
      <c r="AQ285" s="62">
        <f t="shared" si="198"/>
        <v>1.0529801324503312</v>
      </c>
      <c r="AR285" s="67">
        <f t="shared" si="199"/>
        <v>0.14218455743879474</v>
      </c>
      <c r="AS285" s="67">
        <f t="shared" si="200"/>
        <v>0.1497175141242938</v>
      </c>
      <c r="AT285" s="62"/>
      <c r="AU285" s="54" t="s">
        <v>464</v>
      </c>
      <c r="AV285" s="54" t="s">
        <v>464</v>
      </c>
      <c r="AW285" s="55" t="s">
        <v>456</v>
      </c>
      <c r="AX285" s="54" t="s">
        <v>456</v>
      </c>
      <c r="AY285" s="54" t="s">
        <v>2258</v>
      </c>
      <c r="AZ285" s="54"/>
      <c r="BA285" s="55">
        <f t="shared" si="201"/>
        <v>3.2859200000000044</v>
      </c>
      <c r="BB285" s="55">
        <f t="shared" si="202"/>
        <v>-4.714079999999996</v>
      </c>
      <c r="BC285" s="55">
        <f t="shared" si="203"/>
        <v>154.28592</v>
      </c>
      <c r="BD285" s="67">
        <f t="shared" si="204"/>
        <v>0.14527864406779661</v>
      </c>
      <c r="BE285" s="62">
        <f t="shared" si="205"/>
        <v>0.23131322338830584</v>
      </c>
      <c r="BF285" s="62">
        <f t="shared" si="206"/>
        <v>0.5125778073089701</v>
      </c>
      <c r="BG285" s="67">
        <f t="shared" si="207"/>
        <v>0.013415000434744806</v>
      </c>
      <c r="BH285" s="54">
        <v>227108037</v>
      </c>
      <c r="BI285" s="54">
        <f t="shared" si="208"/>
        <v>19733.081675210706</v>
      </c>
      <c r="BJ285" s="174">
        <f t="shared" si="209"/>
        <v>0.001859902649064093</v>
      </c>
      <c r="BK285" s="55">
        <v>11509</v>
      </c>
      <c r="BL285" s="174">
        <f t="shared" si="210"/>
        <v>0.0017859672846298653</v>
      </c>
      <c r="BM285" s="55">
        <f t="shared" si="211"/>
        <v>104.13979388483314</v>
      </c>
      <c r="BN285" s="174">
        <f t="shared" si="212"/>
        <v>0.001695926657156618</v>
      </c>
      <c r="BO285" s="55">
        <f t="shared" si="213"/>
        <v>95.52108932645655</v>
      </c>
      <c r="BP285" s="174">
        <f t="shared" si="214"/>
        <v>0</v>
      </c>
      <c r="BQ285" s="55">
        <f t="shared" si="215"/>
        <v>0</v>
      </c>
      <c r="BR285" s="174">
        <f t="shared" si="216"/>
        <v>0.00431747568898035</v>
      </c>
      <c r="BS285" s="55">
        <f t="shared" si="217"/>
        <v>243.1767784364809</v>
      </c>
      <c r="BT285" s="174">
        <f t="shared" si="218"/>
        <v>0.0014536102647247924</v>
      </c>
      <c r="BU285" s="55">
        <f t="shared" si="219"/>
        <v>81.87290137618746</v>
      </c>
      <c r="BV285" s="174">
        <f t="shared" si="220"/>
        <v>0.0020435179354042696</v>
      </c>
      <c r="BW285" s="174">
        <f t="shared" si="221"/>
        <v>0.0017754473583949128</v>
      </c>
      <c r="BX285" s="55">
        <f t="shared" si="222"/>
        <v>115.09876233400156</v>
      </c>
    </row>
    <row r="286" spans="1:76" ht="12">
      <c r="A286" s="11"/>
      <c r="B286" s="26" t="s">
        <v>842</v>
      </c>
      <c r="C286" s="34">
        <v>37017</v>
      </c>
      <c r="D286" s="49" t="s">
        <v>786</v>
      </c>
      <c r="E286" s="112">
        <v>466</v>
      </c>
      <c r="F286" s="113">
        <v>343</v>
      </c>
      <c r="G286" s="113">
        <v>333</v>
      </c>
      <c r="H286" s="113">
        <v>253</v>
      </c>
      <c r="I286" s="113">
        <v>155</v>
      </c>
      <c r="J286" s="114">
        <v>71</v>
      </c>
      <c r="K286" s="113"/>
      <c r="L286" s="112">
        <v>1621</v>
      </c>
      <c r="M286" s="113">
        <v>1155</v>
      </c>
      <c r="N286" s="113">
        <v>812</v>
      </c>
      <c r="O286" s="113">
        <v>479</v>
      </c>
      <c r="P286" s="113">
        <v>226</v>
      </c>
      <c r="Q286" s="114">
        <v>71</v>
      </c>
      <c r="R286" s="114"/>
      <c r="S286" s="121">
        <v>0.17018372703412074</v>
      </c>
      <c r="T286" s="121">
        <v>0.12125984251968504</v>
      </c>
      <c r="U286" s="121">
        <v>0.085249343832021</v>
      </c>
      <c r="V286" s="121">
        <v>0.05028871391076115</v>
      </c>
      <c r="W286" s="121">
        <v>0.02372703412073491</v>
      </c>
      <c r="X286" s="121">
        <v>0.007454068241469817</v>
      </c>
      <c r="Y286" s="128"/>
      <c r="Z286" s="187">
        <v>9525</v>
      </c>
      <c r="AA286" s="187">
        <v>1</v>
      </c>
      <c r="AB286" s="57">
        <v>120</v>
      </c>
      <c r="AC286" s="53">
        <v>70</v>
      </c>
      <c r="AD286" s="53"/>
      <c r="AE286" s="55">
        <f t="shared" si="223"/>
        <v>70</v>
      </c>
      <c r="AF286" s="53"/>
      <c r="AG286" s="53"/>
      <c r="AH286" s="55"/>
      <c r="AI286" s="86">
        <f t="shared" si="224"/>
        <v>70</v>
      </c>
      <c r="AJ286" s="101">
        <f t="shared" si="225"/>
        <v>1</v>
      </c>
      <c r="AK286" s="102">
        <f t="shared" si="226"/>
        <v>0</v>
      </c>
      <c r="AL286" s="67">
        <f t="shared" si="227"/>
        <v>1</v>
      </c>
      <c r="AM286" s="101">
        <f t="shared" si="228"/>
        <v>0</v>
      </c>
      <c r="AN286" s="102">
        <f t="shared" si="229"/>
        <v>0</v>
      </c>
      <c r="AO286" s="67">
        <f t="shared" si="230"/>
        <v>0</v>
      </c>
      <c r="AP286" s="62">
        <f t="shared" si="231"/>
        <v>1</v>
      </c>
      <c r="AQ286" s="62">
        <f t="shared" si="198"/>
        <v>0.5833333333333334</v>
      </c>
      <c r="AR286" s="67">
        <f t="shared" si="199"/>
        <v>0.1477832512315271</v>
      </c>
      <c r="AS286" s="67">
        <f t="shared" si="200"/>
        <v>0.08620689655172414</v>
      </c>
      <c r="AT286" s="62"/>
      <c r="AU286" s="54" t="s">
        <v>430</v>
      </c>
      <c r="AV286" s="54" t="s">
        <v>439</v>
      </c>
      <c r="AW286" s="55" t="s">
        <v>439</v>
      </c>
      <c r="AX286" s="54" t="s">
        <v>439</v>
      </c>
      <c r="AY286" s="54" t="s">
        <v>1799</v>
      </c>
      <c r="AZ286" s="54"/>
      <c r="BA286" s="55">
        <f t="shared" si="201"/>
        <v>-4.683420000000027</v>
      </c>
      <c r="BB286" s="55">
        <f t="shared" si="202"/>
        <v>45.31657999999997</v>
      </c>
      <c r="BC286" s="55">
        <f t="shared" si="203"/>
        <v>115.31657999999997</v>
      </c>
      <c r="BD286" s="67">
        <f t="shared" si="204"/>
        <v>0.1420154926108374</v>
      </c>
      <c r="BE286" s="62">
        <f t="shared" si="205"/>
        <v>0.24074442588726508</v>
      </c>
      <c r="BF286" s="62">
        <f t="shared" si="206"/>
        <v>0.5102503539823008</v>
      </c>
      <c r="BG286" s="67">
        <f t="shared" si="207"/>
        <v>0.012106727559055116</v>
      </c>
      <c r="BH286" s="54">
        <v>163822773</v>
      </c>
      <c r="BI286" s="54">
        <f t="shared" si="208"/>
        <v>17354.107309322033</v>
      </c>
      <c r="BJ286" s="174">
        <f t="shared" si="209"/>
        <v>0.0013416275949746576</v>
      </c>
      <c r="BK286" s="55">
        <v>9440</v>
      </c>
      <c r="BL286" s="174">
        <f t="shared" si="210"/>
        <v>0.001464899745147791</v>
      </c>
      <c r="BM286" s="55">
        <f t="shared" si="211"/>
        <v>91.58494288899635</v>
      </c>
      <c r="BN286" s="174">
        <f t="shared" si="212"/>
        <v>0.001267571674940485</v>
      </c>
      <c r="BO286" s="55">
        <f t="shared" si="213"/>
        <v>86.20557339859499</v>
      </c>
      <c r="BP286" s="174">
        <f t="shared" si="214"/>
        <v>0</v>
      </c>
      <c r="BQ286" s="55">
        <f t="shared" si="215"/>
        <v>0</v>
      </c>
      <c r="BR286" s="174">
        <f t="shared" si="216"/>
        <v>0.0028245168058749948</v>
      </c>
      <c r="BS286" s="55">
        <f t="shared" si="217"/>
        <v>192.09098439017603</v>
      </c>
      <c r="BT286" s="174">
        <f t="shared" si="218"/>
        <v>0</v>
      </c>
      <c r="BU286" s="55">
        <f t="shared" si="219"/>
        <v>0</v>
      </c>
      <c r="BV286" s="174">
        <f t="shared" si="220"/>
        <v>0.0008996619841402444</v>
      </c>
      <c r="BW286" s="174">
        <f t="shared" si="221"/>
        <v>0.0014704057115652155</v>
      </c>
      <c r="BX286" s="55">
        <f t="shared" si="222"/>
        <v>61.18460891875708</v>
      </c>
    </row>
    <row r="287" spans="1:76" ht="12">
      <c r="A287" s="11"/>
      <c r="B287" s="26" t="s">
        <v>840</v>
      </c>
      <c r="C287" s="34">
        <v>11050</v>
      </c>
      <c r="D287" s="49" t="s">
        <v>787</v>
      </c>
      <c r="E287" s="112">
        <v>520</v>
      </c>
      <c r="F287" s="113">
        <v>365</v>
      </c>
      <c r="G287" s="113">
        <v>408</v>
      </c>
      <c r="H287" s="113">
        <v>355</v>
      </c>
      <c r="I287" s="113">
        <v>215</v>
      </c>
      <c r="J287" s="114">
        <v>135</v>
      </c>
      <c r="K287" s="113"/>
      <c r="L287" s="112">
        <v>1998</v>
      </c>
      <c r="M287" s="113">
        <v>1478</v>
      </c>
      <c r="N287" s="113">
        <v>1113</v>
      </c>
      <c r="O287" s="113">
        <v>705</v>
      </c>
      <c r="P287" s="113">
        <v>350</v>
      </c>
      <c r="Q287" s="114">
        <v>135</v>
      </c>
      <c r="R287" s="114"/>
      <c r="S287" s="121">
        <v>0.21334757074212493</v>
      </c>
      <c r="T287" s="121">
        <v>0.1578216764548852</v>
      </c>
      <c r="U287" s="121">
        <v>0.1188467698878804</v>
      </c>
      <c r="V287" s="121">
        <v>0.07528029898558462</v>
      </c>
      <c r="W287" s="121">
        <v>0.03737319807794982</v>
      </c>
      <c r="X287" s="121">
        <v>0.014415376401494928</v>
      </c>
      <c r="Y287" s="128"/>
      <c r="Z287" s="187">
        <v>9365</v>
      </c>
      <c r="AA287" s="187">
        <v>1</v>
      </c>
      <c r="AB287" s="57">
        <v>189</v>
      </c>
      <c r="AC287" s="53">
        <v>67</v>
      </c>
      <c r="AD287" s="53"/>
      <c r="AE287" s="55">
        <f t="shared" si="223"/>
        <v>67</v>
      </c>
      <c r="AF287" s="53">
        <v>150</v>
      </c>
      <c r="AG287" s="53"/>
      <c r="AH287" s="55">
        <f>SUM(AF287:AG287)</f>
        <v>150</v>
      </c>
      <c r="AI287" s="86">
        <f t="shared" si="224"/>
        <v>217</v>
      </c>
      <c r="AJ287" s="101">
        <f t="shared" si="225"/>
        <v>0.3087557603686636</v>
      </c>
      <c r="AK287" s="102">
        <f t="shared" si="226"/>
        <v>0</v>
      </c>
      <c r="AL287" s="67">
        <f t="shared" si="227"/>
        <v>0.3087557603686636</v>
      </c>
      <c r="AM287" s="101">
        <f t="shared" si="228"/>
        <v>0.6912442396313364</v>
      </c>
      <c r="AN287" s="102">
        <f t="shared" si="229"/>
        <v>0</v>
      </c>
      <c r="AO287" s="67">
        <f t="shared" si="230"/>
        <v>0.6912442396313364</v>
      </c>
      <c r="AP287" s="62">
        <f t="shared" si="231"/>
        <v>1</v>
      </c>
      <c r="AQ287" s="62">
        <f t="shared" si="198"/>
        <v>1.1481481481481481</v>
      </c>
      <c r="AR287" s="67">
        <f t="shared" si="199"/>
        <v>0.16981132075471697</v>
      </c>
      <c r="AS287" s="67">
        <f t="shared" si="200"/>
        <v>0.1949685534591195</v>
      </c>
      <c r="AT287" s="62"/>
      <c r="AU287" s="54" t="s">
        <v>1029</v>
      </c>
      <c r="AV287" s="54" t="s">
        <v>1258</v>
      </c>
      <c r="AW287" s="55" t="s">
        <v>1258</v>
      </c>
      <c r="AX287" s="54" t="s">
        <v>1258</v>
      </c>
      <c r="AY287" s="54" t="s">
        <v>1258</v>
      </c>
      <c r="AZ287" s="54"/>
      <c r="BA287" s="55">
        <f t="shared" si="201"/>
        <v>-21.04025999999999</v>
      </c>
      <c r="BB287" s="55">
        <f t="shared" si="202"/>
        <v>-49.04025999999999</v>
      </c>
      <c r="BC287" s="55">
        <f t="shared" si="203"/>
        <v>167.95974</v>
      </c>
      <c r="BD287" s="67">
        <f t="shared" si="204"/>
        <v>0.15090722371967655</v>
      </c>
      <c r="BE287" s="62">
        <f t="shared" si="205"/>
        <v>0.23824076595744684</v>
      </c>
      <c r="BF287" s="62">
        <f t="shared" si="206"/>
        <v>0.47988497142857145</v>
      </c>
      <c r="BG287" s="67">
        <f t="shared" si="207"/>
        <v>0.017934836091831288</v>
      </c>
      <c r="BH287" s="54">
        <v>188347321</v>
      </c>
      <c r="BI287" s="54">
        <f t="shared" si="208"/>
        <v>20221.958449645696</v>
      </c>
      <c r="BJ287" s="174">
        <f t="shared" si="209"/>
        <v>0.0015424715298473785</v>
      </c>
      <c r="BK287" s="55">
        <v>9314</v>
      </c>
      <c r="BL287" s="174">
        <f t="shared" si="210"/>
        <v>0.0014453470578714542</v>
      </c>
      <c r="BM287" s="55">
        <f t="shared" si="211"/>
        <v>106.71980279386727</v>
      </c>
      <c r="BN287" s="174">
        <f t="shared" si="212"/>
        <v>0.0018462306890680283</v>
      </c>
      <c r="BO287" s="55">
        <f t="shared" si="213"/>
        <v>127.70443718705424</v>
      </c>
      <c r="BP287" s="174">
        <f t="shared" si="214"/>
        <v>0.008695148107356096</v>
      </c>
      <c r="BQ287" s="55">
        <f t="shared" si="215"/>
        <v>601.4465049698211</v>
      </c>
      <c r="BR287" s="174">
        <f t="shared" si="216"/>
        <v>0.0027034660856232093</v>
      </c>
      <c r="BS287" s="55">
        <f t="shared" si="217"/>
        <v>186.99971621264675</v>
      </c>
      <c r="BT287" s="174">
        <f t="shared" si="218"/>
        <v>0</v>
      </c>
      <c r="BU287" s="55">
        <f t="shared" si="219"/>
        <v>0</v>
      </c>
      <c r="BV287" s="174">
        <f t="shared" si="220"/>
        <v>0.002788952150834758</v>
      </c>
      <c r="BW287" s="174">
        <f t="shared" si="221"/>
        <v>0.001445705983076981</v>
      </c>
      <c r="BX287" s="55">
        <f t="shared" si="222"/>
        <v>192.9128179229685</v>
      </c>
    </row>
    <row r="288" spans="1:76" ht="12">
      <c r="A288" s="11"/>
      <c r="B288" s="26" t="s">
        <v>840</v>
      </c>
      <c r="C288" s="34">
        <v>12040</v>
      </c>
      <c r="D288" s="49" t="s">
        <v>788</v>
      </c>
      <c r="E288" s="112">
        <v>1251</v>
      </c>
      <c r="F288" s="113">
        <v>946</v>
      </c>
      <c r="G288" s="113">
        <v>942</v>
      </c>
      <c r="H288" s="113">
        <v>779</v>
      </c>
      <c r="I288" s="113">
        <v>517</v>
      </c>
      <c r="J288" s="114">
        <v>208</v>
      </c>
      <c r="K288" s="113"/>
      <c r="L288" s="112">
        <v>4643</v>
      </c>
      <c r="M288" s="113">
        <v>3392</v>
      </c>
      <c r="N288" s="113">
        <v>2446</v>
      </c>
      <c r="O288" s="113">
        <v>1504</v>
      </c>
      <c r="P288" s="113">
        <v>725</v>
      </c>
      <c r="Q288" s="114">
        <v>208</v>
      </c>
      <c r="R288" s="114"/>
      <c r="S288" s="121">
        <v>0.18034569819382404</v>
      </c>
      <c r="T288" s="121">
        <v>0.1317537385900175</v>
      </c>
      <c r="U288" s="121">
        <v>0.09500873956107982</v>
      </c>
      <c r="V288" s="121">
        <v>0.058419110506894543</v>
      </c>
      <c r="W288" s="121">
        <v>0.028160807923868714</v>
      </c>
      <c r="X288" s="121">
        <v>0.008079238687123713</v>
      </c>
      <c r="Y288" s="128"/>
      <c r="Z288" s="187">
        <v>25745</v>
      </c>
      <c r="AA288" s="187">
        <v>2</v>
      </c>
      <c r="AB288" s="57">
        <v>362</v>
      </c>
      <c r="AC288" s="53">
        <v>188</v>
      </c>
      <c r="AD288" s="53">
        <v>78</v>
      </c>
      <c r="AE288" s="55">
        <f t="shared" si="223"/>
        <v>266</v>
      </c>
      <c r="AF288" s="53">
        <v>20</v>
      </c>
      <c r="AG288" s="53"/>
      <c r="AH288" s="55">
        <f>SUM(AF288:AG288)</f>
        <v>20</v>
      </c>
      <c r="AI288" s="86">
        <f t="shared" si="224"/>
        <v>286</v>
      </c>
      <c r="AJ288" s="101">
        <f t="shared" si="225"/>
        <v>0.6573426573426573</v>
      </c>
      <c r="AK288" s="102">
        <f t="shared" si="226"/>
        <v>0.2727272727272727</v>
      </c>
      <c r="AL288" s="67">
        <f t="shared" si="227"/>
        <v>0.9300699300699301</v>
      </c>
      <c r="AM288" s="101">
        <f t="shared" si="228"/>
        <v>0.06993006993006994</v>
      </c>
      <c r="AN288" s="102">
        <f t="shared" si="229"/>
        <v>0</v>
      </c>
      <c r="AO288" s="67">
        <f t="shared" si="230"/>
        <v>0.06993006993006994</v>
      </c>
      <c r="AP288" s="62">
        <f t="shared" si="231"/>
        <v>1</v>
      </c>
      <c r="AQ288" s="62">
        <f t="shared" si="198"/>
        <v>0.7900552486187845</v>
      </c>
      <c r="AR288" s="67">
        <f t="shared" si="199"/>
        <v>0.14799672935404742</v>
      </c>
      <c r="AS288" s="67">
        <f t="shared" si="200"/>
        <v>0.1169255928045789</v>
      </c>
      <c r="AT288" s="62"/>
      <c r="AU288" s="54" t="s">
        <v>1434</v>
      </c>
      <c r="AV288" s="54" t="s">
        <v>2178</v>
      </c>
      <c r="AW288" s="55" t="s">
        <v>2178</v>
      </c>
      <c r="AX288" s="54" t="s">
        <v>2178</v>
      </c>
      <c r="AY288" s="54" t="s">
        <v>2178</v>
      </c>
      <c r="AZ288" s="54"/>
      <c r="BA288" s="55">
        <f t="shared" si="201"/>
        <v>-7.485799999999983</v>
      </c>
      <c r="BB288" s="55">
        <f t="shared" si="202"/>
        <v>68.51420000000002</v>
      </c>
      <c r="BC288" s="55">
        <f t="shared" si="203"/>
        <v>354.5142</v>
      </c>
      <c r="BD288" s="67">
        <f t="shared" si="204"/>
        <v>0.1449363041700736</v>
      </c>
      <c r="BE288" s="62">
        <f t="shared" si="205"/>
        <v>0.23571422872340428</v>
      </c>
      <c r="BF288" s="62">
        <f t="shared" si="206"/>
        <v>0.4889851034482759</v>
      </c>
      <c r="BG288" s="67">
        <f t="shared" si="207"/>
        <v>0.01377021557583997</v>
      </c>
      <c r="BH288" s="54">
        <v>459885638</v>
      </c>
      <c r="BI288" s="54">
        <f t="shared" si="208"/>
        <v>18073.0031439126</v>
      </c>
      <c r="BJ288" s="174">
        <f t="shared" si="209"/>
        <v>0.0037662362269580557</v>
      </c>
      <c r="BK288" s="55">
        <v>25446</v>
      </c>
      <c r="BL288" s="174">
        <f t="shared" si="210"/>
        <v>0.0039487117494735905</v>
      </c>
      <c r="BM288" s="55">
        <f t="shared" si="211"/>
        <v>95.378859382687</v>
      </c>
      <c r="BN288" s="174">
        <f t="shared" si="212"/>
        <v>0.0038968564475653556</v>
      </c>
      <c r="BO288" s="55">
        <f t="shared" si="213"/>
        <v>98.05038758385959</v>
      </c>
      <c r="BP288" s="174">
        <f t="shared" si="214"/>
        <v>0.0011593530809808127</v>
      </c>
      <c r="BQ288" s="55">
        <f t="shared" si="215"/>
        <v>29.170953681840484</v>
      </c>
      <c r="BR288" s="174">
        <f t="shared" si="216"/>
        <v>0.007585845135778558</v>
      </c>
      <c r="BS288" s="55">
        <f t="shared" si="217"/>
        <v>190.87053005992186</v>
      </c>
      <c r="BT288" s="174">
        <f t="shared" si="218"/>
        <v>0.002180415397087189</v>
      </c>
      <c r="BU288" s="55">
        <f t="shared" si="219"/>
        <v>54.86231726903469</v>
      </c>
      <c r="BV288" s="174">
        <f t="shared" si="220"/>
        <v>0.0036757618209158557</v>
      </c>
      <c r="BW288" s="174">
        <f t="shared" si="221"/>
        <v>0.003974340687059997</v>
      </c>
      <c r="BX288" s="55">
        <f t="shared" si="222"/>
        <v>92.4873358965858</v>
      </c>
    </row>
    <row r="289" spans="1:76" ht="12">
      <c r="A289" s="11"/>
      <c r="B289" s="26" t="s">
        <v>842</v>
      </c>
      <c r="C289" s="34">
        <v>37018</v>
      </c>
      <c r="D289" s="49" t="s">
        <v>789</v>
      </c>
      <c r="E289" s="112">
        <v>688</v>
      </c>
      <c r="F289" s="113">
        <v>579</v>
      </c>
      <c r="G289" s="113">
        <v>556</v>
      </c>
      <c r="H289" s="113">
        <v>485</v>
      </c>
      <c r="I289" s="113">
        <v>296</v>
      </c>
      <c r="J289" s="114">
        <v>149</v>
      </c>
      <c r="K289" s="113"/>
      <c r="L289" s="112">
        <v>2753</v>
      </c>
      <c r="M289" s="113">
        <v>2065</v>
      </c>
      <c r="N289" s="113">
        <v>1486</v>
      </c>
      <c r="O289" s="113">
        <v>930</v>
      </c>
      <c r="P289" s="113">
        <v>445</v>
      </c>
      <c r="Q289" s="114">
        <v>149</v>
      </c>
      <c r="R289" s="114"/>
      <c r="S289" s="121">
        <v>0.19375043986205925</v>
      </c>
      <c r="T289" s="121">
        <v>0.14533042437891477</v>
      </c>
      <c r="U289" s="121">
        <v>0.10458160320923358</v>
      </c>
      <c r="V289" s="121">
        <v>0.06545147441762264</v>
      </c>
      <c r="W289" s="121">
        <v>0.031318178619185025</v>
      </c>
      <c r="X289" s="121">
        <v>0.010486311492715884</v>
      </c>
      <c r="Y289" s="128"/>
      <c r="Z289" s="187">
        <v>14209</v>
      </c>
      <c r="AA289" s="187">
        <v>1</v>
      </c>
      <c r="AB289" s="57">
        <v>239</v>
      </c>
      <c r="AC289" s="53"/>
      <c r="AD289" s="53">
        <v>215</v>
      </c>
      <c r="AE289" s="55">
        <f t="shared" si="223"/>
        <v>215</v>
      </c>
      <c r="AF289" s="53"/>
      <c r="AG289" s="53"/>
      <c r="AH289" s="55"/>
      <c r="AI289" s="86">
        <f t="shared" si="224"/>
        <v>215</v>
      </c>
      <c r="AJ289" s="101">
        <f t="shared" si="225"/>
        <v>0</v>
      </c>
      <c r="AK289" s="102">
        <f t="shared" si="226"/>
        <v>1</v>
      </c>
      <c r="AL289" s="67">
        <f t="shared" si="227"/>
        <v>1</v>
      </c>
      <c r="AM289" s="101">
        <f t="shared" si="228"/>
        <v>0</v>
      </c>
      <c r="AN289" s="102">
        <f t="shared" si="229"/>
        <v>0</v>
      </c>
      <c r="AO289" s="67">
        <f t="shared" si="230"/>
        <v>0</v>
      </c>
      <c r="AP289" s="62">
        <f t="shared" si="231"/>
        <v>1</v>
      </c>
      <c r="AQ289" s="62">
        <f t="shared" si="198"/>
        <v>0.899581589958159</v>
      </c>
      <c r="AR289" s="67">
        <f t="shared" si="199"/>
        <v>0.16083445491251683</v>
      </c>
      <c r="AS289" s="67">
        <f t="shared" si="200"/>
        <v>0.14468371467025573</v>
      </c>
      <c r="AT289" s="62"/>
      <c r="AU289" s="54" t="s">
        <v>446</v>
      </c>
      <c r="AV289" s="54" t="s">
        <v>446</v>
      </c>
      <c r="AW289" s="55" t="s">
        <v>447</v>
      </c>
      <c r="AX289" s="54" t="s">
        <v>447</v>
      </c>
      <c r="AY289" s="54" t="s">
        <v>1129</v>
      </c>
      <c r="AZ289" s="54"/>
      <c r="BA289" s="55">
        <f t="shared" si="201"/>
        <v>-20.313110000000023</v>
      </c>
      <c r="BB289" s="55">
        <f t="shared" si="202"/>
        <v>3.686889999999977</v>
      </c>
      <c r="BC289" s="55">
        <f t="shared" si="203"/>
        <v>218.68688999999998</v>
      </c>
      <c r="BD289" s="67">
        <f t="shared" si="204"/>
        <v>0.14716479811574695</v>
      </c>
      <c r="BE289" s="62">
        <f t="shared" si="205"/>
        <v>0.23514719354838706</v>
      </c>
      <c r="BF289" s="62">
        <f t="shared" si="206"/>
        <v>0.491431213483146</v>
      </c>
      <c r="BG289" s="67">
        <f t="shared" si="207"/>
        <v>0.015390730522908014</v>
      </c>
      <c r="BH289" s="54">
        <v>247049872</v>
      </c>
      <c r="BI289" s="54">
        <f t="shared" si="208"/>
        <v>17423.645673178646</v>
      </c>
      <c r="BJ289" s="174">
        <f t="shared" si="209"/>
        <v>0.002023216427975841</v>
      </c>
      <c r="BK289" s="55">
        <v>14179</v>
      </c>
      <c r="BL289" s="174">
        <f t="shared" si="210"/>
        <v>0.0022002980388189123</v>
      </c>
      <c r="BM289" s="55">
        <f t="shared" si="211"/>
        <v>91.95192616096108</v>
      </c>
      <c r="BN289" s="174">
        <f t="shared" si="212"/>
        <v>0.002403828724757755</v>
      </c>
      <c r="BO289" s="55">
        <f t="shared" si="213"/>
        <v>109.58921337568219</v>
      </c>
      <c r="BP289" s="174">
        <f t="shared" si="214"/>
        <v>0</v>
      </c>
      <c r="BQ289" s="55">
        <f t="shared" si="215"/>
        <v>0</v>
      </c>
      <c r="BR289" s="174">
        <f t="shared" si="216"/>
        <v>0</v>
      </c>
      <c r="BS289" s="55">
        <f t="shared" si="217"/>
        <v>0</v>
      </c>
      <c r="BT289" s="174">
        <f t="shared" si="218"/>
        <v>0.006010119363765969</v>
      </c>
      <c r="BU289" s="55">
        <f t="shared" si="219"/>
        <v>273.99799602421456</v>
      </c>
      <c r="BV289" s="174">
        <f t="shared" si="220"/>
        <v>0.002763247522716465</v>
      </c>
      <c r="BW289" s="174">
        <f t="shared" si="221"/>
        <v>0.0021934902630582833</v>
      </c>
      <c r="BX289" s="55">
        <f t="shared" si="222"/>
        <v>125.97491628997683</v>
      </c>
    </row>
    <row r="290" spans="1:76" ht="12">
      <c r="A290" s="11"/>
      <c r="B290" s="26" t="s">
        <v>840</v>
      </c>
      <c r="C290" s="34">
        <v>11052</v>
      </c>
      <c r="D290" s="49" t="s">
        <v>790</v>
      </c>
      <c r="E290" s="112">
        <v>717</v>
      </c>
      <c r="F290" s="113">
        <v>552</v>
      </c>
      <c r="G290" s="113">
        <v>493</v>
      </c>
      <c r="H290" s="113">
        <v>411</v>
      </c>
      <c r="I290" s="113">
        <v>249</v>
      </c>
      <c r="J290" s="114">
        <v>146</v>
      </c>
      <c r="K290" s="113"/>
      <c r="L290" s="112">
        <v>2568</v>
      </c>
      <c r="M290" s="113">
        <v>1851</v>
      </c>
      <c r="N290" s="113">
        <v>1299</v>
      </c>
      <c r="O290" s="113">
        <v>806</v>
      </c>
      <c r="P290" s="113">
        <v>395</v>
      </c>
      <c r="Q290" s="114">
        <v>146</v>
      </c>
      <c r="R290" s="114"/>
      <c r="S290" s="121">
        <v>0.20395520609959494</v>
      </c>
      <c r="T290" s="121">
        <v>0.14700976888253514</v>
      </c>
      <c r="U290" s="121">
        <v>0.10316893018822969</v>
      </c>
      <c r="V290" s="121">
        <v>0.06401397823842427</v>
      </c>
      <c r="W290" s="121">
        <v>0.03137161464538162</v>
      </c>
      <c r="X290" s="121">
        <v>0.011595584147406877</v>
      </c>
      <c r="Y290" s="128"/>
      <c r="Z290" s="187">
        <v>12591</v>
      </c>
      <c r="AA290" s="187">
        <v>1</v>
      </c>
      <c r="AB290" s="57">
        <v>240</v>
      </c>
      <c r="AC290" s="53"/>
      <c r="AD290" s="53">
        <v>175</v>
      </c>
      <c r="AE290" s="55">
        <f t="shared" si="223"/>
        <v>175</v>
      </c>
      <c r="AF290" s="53">
        <v>90</v>
      </c>
      <c r="AG290" s="53"/>
      <c r="AH290" s="55">
        <f>SUM(AF290:AG290)</f>
        <v>90</v>
      </c>
      <c r="AI290" s="86">
        <f t="shared" si="224"/>
        <v>265</v>
      </c>
      <c r="AJ290" s="101">
        <f t="shared" si="225"/>
        <v>0</v>
      </c>
      <c r="AK290" s="102">
        <f t="shared" si="226"/>
        <v>0.660377358490566</v>
      </c>
      <c r="AL290" s="67">
        <f t="shared" si="227"/>
        <v>0.660377358490566</v>
      </c>
      <c r="AM290" s="101">
        <f t="shared" si="228"/>
        <v>0.33962264150943394</v>
      </c>
      <c r="AN290" s="102">
        <f t="shared" si="229"/>
        <v>0</v>
      </c>
      <c r="AO290" s="67">
        <f t="shared" si="230"/>
        <v>0.33962264150943394</v>
      </c>
      <c r="AP290" s="62">
        <f t="shared" si="231"/>
        <v>1</v>
      </c>
      <c r="AQ290" s="62">
        <f t="shared" si="198"/>
        <v>1.1041666666666667</v>
      </c>
      <c r="AR290" s="67">
        <f t="shared" si="199"/>
        <v>0.18475750577367206</v>
      </c>
      <c r="AS290" s="67">
        <f t="shared" si="200"/>
        <v>0.2040030792917629</v>
      </c>
      <c r="AT290" s="62"/>
      <c r="AU290" s="54" t="s">
        <v>1029</v>
      </c>
      <c r="AV290" s="54" t="s">
        <v>1258</v>
      </c>
      <c r="AW290" s="55" t="s">
        <v>1258</v>
      </c>
      <c r="AX290" s="54" t="s">
        <v>1258</v>
      </c>
      <c r="AY290" s="54" t="s">
        <v>1258</v>
      </c>
      <c r="AZ290" s="54"/>
      <c r="BA290" s="55">
        <f t="shared" si="201"/>
        <v>-45.55116000000001</v>
      </c>
      <c r="BB290" s="55">
        <f t="shared" si="202"/>
        <v>-70.55116000000001</v>
      </c>
      <c r="BC290" s="55">
        <f t="shared" si="203"/>
        <v>194.44884</v>
      </c>
      <c r="BD290" s="67">
        <f t="shared" si="204"/>
        <v>0.1496911778290993</v>
      </c>
      <c r="BE290" s="62">
        <f t="shared" si="205"/>
        <v>0.24125166253101735</v>
      </c>
      <c r="BF290" s="62">
        <f t="shared" si="206"/>
        <v>0.49227554430379744</v>
      </c>
      <c r="BG290" s="67">
        <f t="shared" si="207"/>
        <v>0.015443478675244222</v>
      </c>
      <c r="BH290" s="54">
        <v>249492832</v>
      </c>
      <c r="BI290" s="54">
        <f t="shared" si="208"/>
        <v>19884.660237506974</v>
      </c>
      <c r="BJ290" s="174">
        <f t="shared" si="209"/>
        <v>0.0020432230637408163</v>
      </c>
      <c r="BK290" s="55">
        <v>12547</v>
      </c>
      <c r="BL290" s="174">
        <f t="shared" si="210"/>
        <v>0.0019470441845730229</v>
      </c>
      <c r="BM290" s="55">
        <f t="shared" si="211"/>
        <v>104.9397378821624</v>
      </c>
      <c r="BN290" s="174">
        <f t="shared" si="212"/>
        <v>0.002137401593153685</v>
      </c>
      <c r="BO290" s="55">
        <f t="shared" si="213"/>
        <v>109.96480493795025</v>
      </c>
      <c r="BP290" s="174">
        <f t="shared" si="214"/>
        <v>0.005217088864413657</v>
      </c>
      <c r="BQ290" s="55">
        <f t="shared" si="215"/>
        <v>268.40822106468306</v>
      </c>
      <c r="BR290" s="174">
        <f t="shared" si="216"/>
        <v>0</v>
      </c>
      <c r="BS290" s="55">
        <f t="shared" si="217"/>
        <v>0</v>
      </c>
      <c r="BT290" s="174">
        <f t="shared" si="218"/>
        <v>0.004891957621669975</v>
      </c>
      <c r="BU290" s="55">
        <f t="shared" si="219"/>
        <v>251.6809042132019</v>
      </c>
      <c r="BV290" s="174">
        <f t="shared" si="220"/>
        <v>0.0034058632256737825</v>
      </c>
      <c r="BW290" s="174">
        <f t="shared" si="221"/>
        <v>0.001943714258721011</v>
      </c>
      <c r="BX290" s="55">
        <f t="shared" si="222"/>
        <v>175.22448119071186</v>
      </c>
    </row>
    <row r="291" spans="1:76" ht="12">
      <c r="A291" s="11"/>
      <c r="B291" s="26" t="s">
        <v>843</v>
      </c>
      <c r="C291" s="34">
        <v>45061</v>
      </c>
      <c r="D291" s="49" t="s">
        <v>791</v>
      </c>
      <c r="E291" s="112">
        <v>377</v>
      </c>
      <c r="F291" s="113">
        <v>263</v>
      </c>
      <c r="G291" s="113">
        <v>206</v>
      </c>
      <c r="H291" s="113">
        <v>183</v>
      </c>
      <c r="I291" s="113">
        <v>101</v>
      </c>
      <c r="J291" s="114">
        <v>68</v>
      </c>
      <c r="K291" s="113"/>
      <c r="L291" s="112">
        <v>1198</v>
      </c>
      <c r="M291" s="113">
        <v>821</v>
      </c>
      <c r="N291" s="113">
        <v>558</v>
      </c>
      <c r="O291" s="113">
        <v>352</v>
      </c>
      <c r="P291" s="113">
        <v>169</v>
      </c>
      <c r="Q291" s="114">
        <v>68</v>
      </c>
      <c r="R291" s="114"/>
      <c r="S291" s="121">
        <v>0.18937717356939615</v>
      </c>
      <c r="T291" s="121">
        <v>0.12978185267151437</v>
      </c>
      <c r="U291" s="121">
        <v>0.0882073980398356</v>
      </c>
      <c r="V291" s="121">
        <v>0.055643376541258296</v>
      </c>
      <c r="W291" s="121">
        <v>0.02671514385077458</v>
      </c>
      <c r="X291" s="121">
        <v>0.010749288650015808</v>
      </c>
      <c r="Y291" s="128"/>
      <c r="Z291" s="187">
        <v>6326</v>
      </c>
      <c r="AA291" s="187">
        <v>1</v>
      </c>
      <c r="AB291" s="57">
        <v>91</v>
      </c>
      <c r="AC291" s="53"/>
      <c r="AD291" s="53">
        <v>69</v>
      </c>
      <c r="AE291" s="55">
        <f t="shared" si="223"/>
        <v>69</v>
      </c>
      <c r="AF291" s="53"/>
      <c r="AG291" s="53"/>
      <c r="AH291" s="55"/>
      <c r="AI291" s="86">
        <f t="shared" si="224"/>
        <v>69</v>
      </c>
      <c r="AJ291" s="101">
        <f t="shared" si="225"/>
        <v>0</v>
      </c>
      <c r="AK291" s="102">
        <f t="shared" si="226"/>
        <v>1</v>
      </c>
      <c r="AL291" s="67">
        <f t="shared" si="227"/>
        <v>1</v>
      </c>
      <c r="AM291" s="101">
        <f t="shared" si="228"/>
        <v>0</v>
      </c>
      <c r="AN291" s="102">
        <f t="shared" si="229"/>
        <v>0</v>
      </c>
      <c r="AO291" s="67">
        <f t="shared" si="230"/>
        <v>0</v>
      </c>
      <c r="AP291" s="62">
        <f t="shared" si="231"/>
        <v>1</v>
      </c>
      <c r="AQ291" s="62">
        <f t="shared" si="198"/>
        <v>0.7582417582417582</v>
      </c>
      <c r="AR291" s="67">
        <f t="shared" si="199"/>
        <v>0.16308243727598568</v>
      </c>
      <c r="AS291" s="67">
        <f t="shared" si="200"/>
        <v>0.12365591397849462</v>
      </c>
      <c r="AT291" s="62"/>
      <c r="AU291" s="54" t="s">
        <v>464</v>
      </c>
      <c r="AV291" s="54" t="s">
        <v>466</v>
      </c>
      <c r="AW291" s="55" t="s">
        <v>466</v>
      </c>
      <c r="AX291" s="54" t="s">
        <v>466</v>
      </c>
      <c r="AY291" s="54" t="s">
        <v>1182</v>
      </c>
      <c r="AZ291" s="54"/>
      <c r="BA291" s="55">
        <f t="shared" si="201"/>
        <v>-5.575270000000003</v>
      </c>
      <c r="BB291" s="55">
        <f t="shared" si="202"/>
        <v>16.424729999999997</v>
      </c>
      <c r="BC291" s="55">
        <f t="shared" si="203"/>
        <v>85.42473</v>
      </c>
      <c r="BD291" s="67">
        <f t="shared" si="204"/>
        <v>0.1530909139784946</v>
      </c>
      <c r="BE291" s="62">
        <f t="shared" si="205"/>
        <v>0.24268389204545454</v>
      </c>
      <c r="BF291" s="62">
        <f t="shared" si="206"/>
        <v>0.505471775147929</v>
      </c>
      <c r="BG291" s="67">
        <f t="shared" si="207"/>
        <v>0.013503751185583307</v>
      </c>
      <c r="BH291" s="54">
        <v>130518112</v>
      </c>
      <c r="BI291" s="54">
        <f t="shared" si="208"/>
        <v>20612.46241313961</v>
      </c>
      <c r="BJ291" s="174">
        <f t="shared" si="209"/>
        <v>0.0010688788713348967</v>
      </c>
      <c r="BK291" s="55">
        <v>6332</v>
      </c>
      <c r="BL291" s="174">
        <f t="shared" si="210"/>
        <v>0.0009826001256648107</v>
      </c>
      <c r="BM291" s="55">
        <f t="shared" si="211"/>
        <v>108.78065689353656</v>
      </c>
      <c r="BN291" s="174">
        <f t="shared" si="212"/>
        <v>0.0009389973938477772</v>
      </c>
      <c r="BO291" s="55">
        <f t="shared" si="213"/>
        <v>96.15303626077628</v>
      </c>
      <c r="BP291" s="174">
        <f t="shared" si="214"/>
        <v>0</v>
      </c>
      <c r="BQ291" s="55">
        <f t="shared" si="215"/>
        <v>0</v>
      </c>
      <c r="BR291" s="174">
        <f t="shared" si="216"/>
        <v>0</v>
      </c>
      <c r="BS291" s="55">
        <f t="shared" si="217"/>
        <v>0</v>
      </c>
      <c r="BT291" s="174">
        <f t="shared" si="218"/>
        <v>0.00192882900511559</v>
      </c>
      <c r="BU291" s="55">
        <f t="shared" si="219"/>
        <v>197.5114803138443</v>
      </c>
      <c r="BV291" s="174">
        <f t="shared" si="220"/>
        <v>0.0008868096700810982</v>
      </c>
      <c r="BW291" s="174">
        <f t="shared" si="221"/>
        <v>0.0009765655151035752</v>
      </c>
      <c r="BX291" s="55">
        <f t="shared" si="222"/>
        <v>90.80902984650676</v>
      </c>
    </row>
    <row r="292" spans="1:76" ht="12">
      <c r="A292" s="11"/>
      <c r="B292" s="26" t="s">
        <v>840</v>
      </c>
      <c r="C292" s="34">
        <v>11053</v>
      </c>
      <c r="D292" s="49" t="s">
        <v>792</v>
      </c>
      <c r="E292" s="112">
        <v>1039</v>
      </c>
      <c r="F292" s="113">
        <v>778</v>
      </c>
      <c r="G292" s="113">
        <v>619</v>
      </c>
      <c r="H292" s="113">
        <v>466</v>
      </c>
      <c r="I292" s="113">
        <v>257</v>
      </c>
      <c r="J292" s="114">
        <v>130</v>
      </c>
      <c r="K292" s="113"/>
      <c r="L292" s="112">
        <v>3289</v>
      </c>
      <c r="M292" s="113">
        <v>2250</v>
      </c>
      <c r="N292" s="113">
        <v>1472</v>
      </c>
      <c r="O292" s="113">
        <v>853</v>
      </c>
      <c r="P292" s="113">
        <v>387</v>
      </c>
      <c r="Q292" s="114">
        <v>130</v>
      </c>
      <c r="R292" s="114"/>
      <c r="S292" s="121">
        <v>0.16259640102827763</v>
      </c>
      <c r="T292" s="121">
        <v>0.11123195570496341</v>
      </c>
      <c r="U292" s="121">
        <v>0.07277041724342495</v>
      </c>
      <c r="V292" s="121">
        <v>0.042169270318370575</v>
      </c>
      <c r="W292" s="121">
        <v>0.019131896381253708</v>
      </c>
      <c r="X292" s="121">
        <v>0.006426735218508998</v>
      </c>
      <c r="Y292" s="128"/>
      <c r="Z292" s="187">
        <v>20228</v>
      </c>
      <c r="AA292" s="187">
        <v>2</v>
      </c>
      <c r="AB292" s="57">
        <v>245</v>
      </c>
      <c r="AC292" s="53">
        <v>90</v>
      </c>
      <c r="AD292" s="53">
        <v>94</v>
      </c>
      <c r="AE292" s="55">
        <f t="shared" si="223"/>
        <v>184</v>
      </c>
      <c r="AF292" s="53"/>
      <c r="AG292" s="53"/>
      <c r="AH292" s="55"/>
      <c r="AI292" s="86">
        <f t="shared" si="224"/>
        <v>184</v>
      </c>
      <c r="AJ292" s="101">
        <f t="shared" si="225"/>
        <v>0.4891304347826087</v>
      </c>
      <c r="AK292" s="102">
        <f t="shared" si="226"/>
        <v>0.5108695652173914</v>
      </c>
      <c r="AL292" s="67">
        <f t="shared" si="227"/>
        <v>1</v>
      </c>
      <c r="AM292" s="101">
        <f t="shared" si="228"/>
        <v>0</v>
      </c>
      <c r="AN292" s="102">
        <f t="shared" si="229"/>
        <v>0</v>
      </c>
      <c r="AO292" s="67">
        <f t="shared" si="230"/>
        <v>0</v>
      </c>
      <c r="AP292" s="62">
        <f t="shared" si="231"/>
        <v>1</v>
      </c>
      <c r="AQ292" s="62">
        <f t="shared" si="198"/>
        <v>0.7510204081632653</v>
      </c>
      <c r="AR292" s="67">
        <f t="shared" si="199"/>
        <v>0.16644021739130435</v>
      </c>
      <c r="AS292" s="67">
        <f t="shared" si="200"/>
        <v>0.125</v>
      </c>
      <c r="AT292" s="62"/>
      <c r="AU292" s="54" t="s">
        <v>1029</v>
      </c>
      <c r="AV292" s="54" t="s">
        <v>1369</v>
      </c>
      <c r="AW292" s="55" t="s">
        <v>1369</v>
      </c>
      <c r="AX292" s="54" t="s">
        <v>369</v>
      </c>
      <c r="AY292" s="54" t="s">
        <v>369</v>
      </c>
      <c r="AZ292" s="54"/>
      <c r="BA292" s="55">
        <f t="shared" si="201"/>
        <v>-36.06068000000005</v>
      </c>
      <c r="BB292" s="55">
        <f t="shared" si="202"/>
        <v>24.939319999999952</v>
      </c>
      <c r="BC292" s="55">
        <f t="shared" si="203"/>
        <v>208.93931999999995</v>
      </c>
      <c r="BD292" s="67">
        <f t="shared" si="204"/>
        <v>0.14194247282608694</v>
      </c>
      <c r="BE292" s="62">
        <f t="shared" si="205"/>
        <v>0.244946447831184</v>
      </c>
      <c r="BF292" s="62">
        <f t="shared" si="206"/>
        <v>0.5398948837209301</v>
      </c>
      <c r="BG292" s="67">
        <f t="shared" si="207"/>
        <v>0.010329212972117854</v>
      </c>
      <c r="BH292" s="54">
        <v>367063076</v>
      </c>
      <c r="BI292" s="54">
        <f t="shared" si="208"/>
        <v>18240.065394553767</v>
      </c>
      <c r="BJ292" s="174">
        <f t="shared" si="209"/>
        <v>0.0030060652914102484</v>
      </c>
      <c r="BK292" s="55">
        <v>20124</v>
      </c>
      <c r="BL292" s="174">
        <f t="shared" si="210"/>
        <v>0.0031228434821349736</v>
      </c>
      <c r="BM292" s="55">
        <f t="shared" si="211"/>
        <v>96.26051733323222</v>
      </c>
      <c r="BN292" s="174">
        <f t="shared" si="212"/>
        <v>0.0022966824355467874</v>
      </c>
      <c r="BO292" s="55">
        <f t="shared" si="213"/>
        <v>73.54883660131858</v>
      </c>
      <c r="BP292" s="174">
        <f t="shared" si="214"/>
        <v>0</v>
      </c>
      <c r="BQ292" s="55">
        <f t="shared" si="215"/>
        <v>0</v>
      </c>
      <c r="BR292" s="174">
        <f t="shared" si="216"/>
        <v>0.003631521607553565</v>
      </c>
      <c r="BS292" s="55">
        <f t="shared" si="217"/>
        <v>116.29565550473065</v>
      </c>
      <c r="BT292" s="174">
        <f t="shared" si="218"/>
        <v>0.0026276800939255864</v>
      </c>
      <c r="BU292" s="55">
        <f t="shared" si="219"/>
        <v>84.14868807173987</v>
      </c>
      <c r="BV292" s="174">
        <f t="shared" si="220"/>
        <v>0.0023648257868829283</v>
      </c>
      <c r="BW292" s="174">
        <f t="shared" si="221"/>
        <v>0.0031226631741250585</v>
      </c>
      <c r="BX292" s="55">
        <f t="shared" si="222"/>
        <v>75.7310556731925</v>
      </c>
    </row>
    <row r="293" spans="1:76" ht="12">
      <c r="A293" s="11"/>
      <c r="B293" s="26" t="s">
        <v>840</v>
      </c>
      <c r="C293" s="34">
        <v>11054</v>
      </c>
      <c r="D293" s="49" t="s">
        <v>793</v>
      </c>
      <c r="E293" s="112">
        <v>882</v>
      </c>
      <c r="F293" s="113">
        <v>564</v>
      </c>
      <c r="G293" s="113">
        <v>469</v>
      </c>
      <c r="H293" s="113">
        <v>385</v>
      </c>
      <c r="I293" s="113">
        <v>246</v>
      </c>
      <c r="J293" s="114">
        <v>122</v>
      </c>
      <c r="K293" s="113"/>
      <c r="L293" s="112">
        <v>2668</v>
      </c>
      <c r="M293" s="113">
        <v>1786</v>
      </c>
      <c r="N293" s="113">
        <v>1222</v>
      </c>
      <c r="O293" s="113">
        <v>753</v>
      </c>
      <c r="P293" s="113">
        <v>368</v>
      </c>
      <c r="Q293" s="114">
        <v>122</v>
      </c>
      <c r="R293" s="114"/>
      <c r="S293" s="121">
        <v>0.20895989974937343</v>
      </c>
      <c r="T293" s="121">
        <v>0.13988095238095238</v>
      </c>
      <c r="U293" s="121">
        <v>0.09570802005012531</v>
      </c>
      <c r="V293" s="121">
        <v>0.05897556390977444</v>
      </c>
      <c r="W293" s="121">
        <v>0.02882205513784461</v>
      </c>
      <c r="X293" s="121">
        <v>0.009555137844611528</v>
      </c>
      <c r="Y293" s="128"/>
      <c r="Z293" s="187">
        <v>12768</v>
      </c>
      <c r="AA293" s="187">
        <v>1</v>
      </c>
      <c r="AB293" s="57">
        <v>215</v>
      </c>
      <c r="AC293" s="53"/>
      <c r="AD293" s="53">
        <v>169</v>
      </c>
      <c r="AE293" s="55">
        <f t="shared" si="223"/>
        <v>169</v>
      </c>
      <c r="AF293" s="53"/>
      <c r="AG293" s="53"/>
      <c r="AH293" s="55"/>
      <c r="AI293" s="86">
        <f t="shared" si="224"/>
        <v>169</v>
      </c>
      <c r="AJ293" s="101">
        <f t="shared" si="225"/>
        <v>0</v>
      </c>
      <c r="AK293" s="102">
        <f t="shared" si="226"/>
        <v>1</v>
      </c>
      <c r="AL293" s="67">
        <f t="shared" si="227"/>
        <v>1</v>
      </c>
      <c r="AM293" s="101">
        <f t="shared" si="228"/>
        <v>0</v>
      </c>
      <c r="AN293" s="102">
        <f t="shared" si="229"/>
        <v>0</v>
      </c>
      <c r="AO293" s="67">
        <f t="shared" si="230"/>
        <v>0</v>
      </c>
      <c r="AP293" s="62">
        <f t="shared" si="231"/>
        <v>1</v>
      </c>
      <c r="AQ293" s="62">
        <f t="shared" si="198"/>
        <v>0.786046511627907</v>
      </c>
      <c r="AR293" s="67">
        <f t="shared" si="199"/>
        <v>0.17594108019639934</v>
      </c>
      <c r="AS293" s="67">
        <f t="shared" si="200"/>
        <v>0.13829787234042554</v>
      </c>
      <c r="AT293" s="62"/>
      <c r="AU293" s="54" t="s">
        <v>1029</v>
      </c>
      <c r="AV293" s="54" t="s">
        <v>1258</v>
      </c>
      <c r="AW293" s="55" t="s">
        <v>1258</v>
      </c>
      <c r="AX293" s="54" t="s">
        <v>2345</v>
      </c>
      <c r="AY293" s="54" t="s">
        <v>2345</v>
      </c>
      <c r="AZ293" s="54"/>
      <c r="BA293" s="55">
        <f t="shared" si="201"/>
        <v>-31.733120000000014</v>
      </c>
      <c r="BB293" s="55">
        <f t="shared" si="202"/>
        <v>14.266879999999986</v>
      </c>
      <c r="BC293" s="55">
        <f t="shared" si="203"/>
        <v>183.26688</v>
      </c>
      <c r="BD293" s="67">
        <f t="shared" si="204"/>
        <v>0.14997289689034368</v>
      </c>
      <c r="BE293" s="62">
        <f t="shared" si="205"/>
        <v>0.2433823107569721</v>
      </c>
      <c r="BF293" s="62">
        <f t="shared" si="206"/>
        <v>0.4980078260869565</v>
      </c>
      <c r="BG293" s="67">
        <f t="shared" si="207"/>
        <v>0.01435360902255639</v>
      </c>
      <c r="BH293" s="54">
        <v>258331195</v>
      </c>
      <c r="BI293" s="54">
        <f t="shared" si="208"/>
        <v>20297.88599041408</v>
      </c>
      <c r="BJ293" s="174">
        <f t="shared" si="209"/>
        <v>0.0021156048912368206</v>
      </c>
      <c r="BK293" s="55">
        <v>12727</v>
      </c>
      <c r="BL293" s="174">
        <f t="shared" si="210"/>
        <v>0.00197497659496779</v>
      </c>
      <c r="BM293" s="55">
        <f t="shared" si="211"/>
        <v>107.12050444685516</v>
      </c>
      <c r="BN293" s="174">
        <f t="shared" si="212"/>
        <v>0.0020144883419428226</v>
      </c>
      <c r="BO293" s="55">
        <f t="shared" si="213"/>
        <v>102.20442230099142</v>
      </c>
      <c r="BP293" s="174">
        <f t="shared" si="214"/>
        <v>0</v>
      </c>
      <c r="BQ293" s="55">
        <f t="shared" si="215"/>
        <v>0</v>
      </c>
      <c r="BR293" s="174">
        <f t="shared" si="216"/>
        <v>0</v>
      </c>
      <c r="BS293" s="55">
        <f t="shared" si="217"/>
        <v>0</v>
      </c>
      <c r="BT293" s="174">
        <f t="shared" si="218"/>
        <v>0.004724233360355576</v>
      </c>
      <c r="BU293" s="55">
        <f t="shared" si="219"/>
        <v>239.6824699141979</v>
      </c>
      <c r="BV293" s="174">
        <f t="shared" si="220"/>
        <v>0.002172041075995733</v>
      </c>
      <c r="BW293" s="174">
        <f t="shared" si="221"/>
        <v>0.0019710383333611204</v>
      </c>
      <c r="BX293" s="55">
        <f t="shared" si="222"/>
        <v>110.19780991736737</v>
      </c>
    </row>
    <row r="294" spans="1:76" ht="12">
      <c r="A294" s="11"/>
      <c r="B294" s="26" t="s">
        <v>841</v>
      </c>
      <c r="C294" s="34">
        <v>23094</v>
      </c>
      <c r="D294" s="49" t="s">
        <v>794</v>
      </c>
      <c r="E294" s="112">
        <v>1464</v>
      </c>
      <c r="F294" s="113">
        <v>1103</v>
      </c>
      <c r="G294" s="113">
        <v>1088</v>
      </c>
      <c r="H294" s="113">
        <v>897</v>
      </c>
      <c r="I294" s="113">
        <v>541</v>
      </c>
      <c r="J294" s="114">
        <v>257</v>
      </c>
      <c r="K294" s="113"/>
      <c r="L294" s="112">
        <v>5350</v>
      </c>
      <c r="M294" s="113">
        <v>3886</v>
      </c>
      <c r="N294" s="113">
        <v>2783</v>
      </c>
      <c r="O294" s="113">
        <v>1695</v>
      </c>
      <c r="P294" s="113">
        <v>798</v>
      </c>
      <c r="Q294" s="114">
        <v>257</v>
      </c>
      <c r="R294" s="114"/>
      <c r="S294" s="121">
        <v>0.16195435006357087</v>
      </c>
      <c r="T294" s="121">
        <v>0.11763637464430586</v>
      </c>
      <c r="U294" s="121">
        <v>0.08424653387419023</v>
      </c>
      <c r="V294" s="121">
        <v>0.051310770721075254</v>
      </c>
      <c r="W294" s="121">
        <v>0.02415692922443543</v>
      </c>
      <c r="X294" s="121">
        <v>0.007779863171278077</v>
      </c>
      <c r="Y294" s="128"/>
      <c r="Z294" s="187">
        <v>33034</v>
      </c>
      <c r="AA294" s="187">
        <v>2</v>
      </c>
      <c r="AB294" s="57">
        <v>432</v>
      </c>
      <c r="AC294" s="53">
        <v>66</v>
      </c>
      <c r="AD294" s="53">
        <v>191</v>
      </c>
      <c r="AE294" s="55">
        <f t="shared" si="223"/>
        <v>257</v>
      </c>
      <c r="AF294" s="53"/>
      <c r="AG294" s="53"/>
      <c r="AH294" s="55"/>
      <c r="AI294" s="86">
        <f t="shared" si="224"/>
        <v>257</v>
      </c>
      <c r="AJ294" s="101">
        <f t="shared" si="225"/>
        <v>0.25680933852140075</v>
      </c>
      <c r="AK294" s="102">
        <f t="shared" si="226"/>
        <v>0.7431906614785992</v>
      </c>
      <c r="AL294" s="67">
        <f t="shared" si="227"/>
        <v>1</v>
      </c>
      <c r="AM294" s="101">
        <f t="shared" si="228"/>
        <v>0</v>
      </c>
      <c r="AN294" s="102">
        <f t="shared" si="229"/>
        <v>0</v>
      </c>
      <c r="AO294" s="67">
        <f t="shared" si="230"/>
        <v>0</v>
      </c>
      <c r="AP294" s="62">
        <f t="shared" si="231"/>
        <v>1</v>
      </c>
      <c r="AQ294" s="62">
        <f t="shared" si="198"/>
        <v>0.5949074074074074</v>
      </c>
      <c r="AR294" s="67">
        <f t="shared" si="199"/>
        <v>0.15522817103844772</v>
      </c>
      <c r="AS294" s="67">
        <f t="shared" si="200"/>
        <v>0.09234638878907654</v>
      </c>
      <c r="AT294" s="62"/>
      <c r="AU294" s="54" t="s">
        <v>493</v>
      </c>
      <c r="AV294" s="54" t="s">
        <v>493</v>
      </c>
      <c r="AW294" s="55" t="s">
        <v>419</v>
      </c>
      <c r="AX294" s="54" t="s">
        <v>419</v>
      </c>
      <c r="AY294" s="54" t="s">
        <v>1330</v>
      </c>
      <c r="AZ294" s="54"/>
      <c r="BA294" s="55">
        <f t="shared" si="201"/>
        <v>-30.47550000000001</v>
      </c>
      <c r="BB294" s="55">
        <f t="shared" si="202"/>
        <v>144.5245</v>
      </c>
      <c r="BC294" s="55">
        <f t="shared" si="203"/>
        <v>401.5245</v>
      </c>
      <c r="BD294" s="67">
        <f t="shared" si="204"/>
        <v>0.1442775781530722</v>
      </c>
      <c r="BE294" s="62">
        <f t="shared" si="205"/>
        <v>0.23688761061946903</v>
      </c>
      <c r="BF294" s="62">
        <f t="shared" si="206"/>
        <v>0.5031635338345865</v>
      </c>
      <c r="BG294" s="67">
        <f t="shared" si="207"/>
        <v>0.012154885875158927</v>
      </c>
      <c r="BH294" s="54">
        <v>604294032</v>
      </c>
      <c r="BI294" s="54">
        <f t="shared" si="208"/>
        <v>18492.38117387845</v>
      </c>
      <c r="BJ294" s="174">
        <f t="shared" si="209"/>
        <v>0.004948869647138123</v>
      </c>
      <c r="BK294" s="55">
        <v>32678</v>
      </c>
      <c r="BL294" s="174">
        <f t="shared" si="210"/>
        <v>0.005070973927112237</v>
      </c>
      <c r="BM294" s="55">
        <f t="shared" si="211"/>
        <v>97.5920941079725</v>
      </c>
      <c r="BN294" s="174">
        <f t="shared" si="212"/>
        <v>0.004413598486831996</v>
      </c>
      <c r="BO294" s="55">
        <f t="shared" si="213"/>
        <v>86.54848317610416</v>
      </c>
      <c r="BP294" s="174">
        <f t="shared" si="214"/>
        <v>0</v>
      </c>
      <c r="BQ294" s="55">
        <f t="shared" si="215"/>
        <v>0</v>
      </c>
      <c r="BR294" s="174">
        <f t="shared" si="216"/>
        <v>0.002663115845539281</v>
      </c>
      <c r="BS294" s="55">
        <f t="shared" si="217"/>
        <v>52.22238444238584</v>
      </c>
      <c r="BT294" s="174">
        <f t="shared" si="218"/>
        <v>0.005339222318508372</v>
      </c>
      <c r="BU294" s="55">
        <f t="shared" si="219"/>
        <v>104.6995086629618</v>
      </c>
      <c r="BV294" s="174">
        <f t="shared" si="220"/>
        <v>0.0033030447132006116</v>
      </c>
      <c r="BW294" s="174">
        <f t="shared" si="221"/>
        <v>0.005099567693002135</v>
      </c>
      <c r="BX294" s="55">
        <f t="shared" si="222"/>
        <v>64.77107300160372</v>
      </c>
    </row>
    <row r="295" spans="1:76" ht="12">
      <c r="A295" s="11"/>
      <c r="B295" s="26" t="s">
        <v>842</v>
      </c>
      <c r="C295" s="34">
        <v>31040</v>
      </c>
      <c r="D295" s="49" t="s">
        <v>795</v>
      </c>
      <c r="E295" s="112">
        <v>1335</v>
      </c>
      <c r="F295" s="113">
        <v>1047</v>
      </c>
      <c r="G295" s="113">
        <v>866</v>
      </c>
      <c r="H295" s="113">
        <v>659</v>
      </c>
      <c r="I295" s="113">
        <v>328</v>
      </c>
      <c r="J295" s="114">
        <v>153</v>
      </c>
      <c r="K295" s="113"/>
      <c r="L295" s="112">
        <v>4388</v>
      </c>
      <c r="M295" s="113">
        <v>3053</v>
      </c>
      <c r="N295" s="113">
        <v>2006</v>
      </c>
      <c r="O295" s="113">
        <v>1140</v>
      </c>
      <c r="P295" s="113">
        <v>481</v>
      </c>
      <c r="Q295" s="114">
        <v>153</v>
      </c>
      <c r="R295" s="114"/>
      <c r="S295" s="121">
        <v>0.19520441300769606</v>
      </c>
      <c r="T295" s="121">
        <v>0.13581565016237376</v>
      </c>
      <c r="U295" s="121">
        <v>0.08923884514435695</v>
      </c>
      <c r="V295" s="121">
        <v>0.050713999733084214</v>
      </c>
      <c r="W295" s="121">
        <v>0.021397749010187286</v>
      </c>
      <c r="X295" s="121">
        <v>0.006806352595756039</v>
      </c>
      <c r="Y295" s="128"/>
      <c r="Z295" s="187">
        <v>22479</v>
      </c>
      <c r="AA295" s="187">
        <v>2</v>
      </c>
      <c r="AB295" s="57">
        <v>305</v>
      </c>
      <c r="AC295" s="53"/>
      <c r="AD295" s="53">
        <v>135</v>
      </c>
      <c r="AE295" s="55">
        <f t="shared" si="223"/>
        <v>135</v>
      </c>
      <c r="AF295" s="53"/>
      <c r="AG295" s="53"/>
      <c r="AH295" s="55"/>
      <c r="AI295" s="86">
        <f t="shared" si="224"/>
        <v>135</v>
      </c>
      <c r="AJ295" s="101">
        <f t="shared" si="225"/>
        <v>0</v>
      </c>
      <c r="AK295" s="102">
        <f t="shared" si="226"/>
        <v>1</v>
      </c>
      <c r="AL295" s="67">
        <f t="shared" si="227"/>
        <v>1</v>
      </c>
      <c r="AM295" s="101">
        <f t="shared" si="228"/>
        <v>0</v>
      </c>
      <c r="AN295" s="102">
        <f t="shared" si="229"/>
        <v>0</v>
      </c>
      <c r="AO295" s="67">
        <f t="shared" si="230"/>
        <v>0</v>
      </c>
      <c r="AP295" s="62">
        <f t="shared" si="231"/>
        <v>1</v>
      </c>
      <c r="AQ295" s="62">
        <f t="shared" si="198"/>
        <v>0.4426229508196721</v>
      </c>
      <c r="AR295" s="67">
        <f t="shared" si="199"/>
        <v>0.15204386839481554</v>
      </c>
      <c r="AS295" s="67">
        <f t="shared" si="200"/>
        <v>0.06729810568295115</v>
      </c>
      <c r="AT295" s="62"/>
      <c r="AU295" s="54" t="s">
        <v>422</v>
      </c>
      <c r="AV295" s="54" t="s">
        <v>422</v>
      </c>
      <c r="AW295" s="55" t="s">
        <v>422</v>
      </c>
      <c r="AX295" s="54" t="s">
        <v>425</v>
      </c>
      <c r="AY295" s="54" t="s">
        <v>856</v>
      </c>
      <c r="AZ295" s="54"/>
      <c r="BA295" s="55">
        <f t="shared" si="201"/>
        <v>-30.748820000000023</v>
      </c>
      <c r="BB295" s="55">
        <f t="shared" si="202"/>
        <v>139.25117999999998</v>
      </c>
      <c r="BC295" s="55">
        <f t="shared" si="203"/>
        <v>274.25118</v>
      </c>
      <c r="BD295" s="67">
        <f t="shared" si="204"/>
        <v>0.13671544366899302</v>
      </c>
      <c r="BE295" s="62">
        <f t="shared" si="205"/>
        <v>0.24057121052631578</v>
      </c>
      <c r="BF295" s="62">
        <f t="shared" si="206"/>
        <v>0.5701687733887734</v>
      </c>
      <c r="BG295" s="67">
        <f t="shared" si="207"/>
        <v>0.012200328306419324</v>
      </c>
      <c r="BH295" s="54">
        <v>425592603</v>
      </c>
      <c r="BI295" s="54">
        <f t="shared" si="208"/>
        <v>18993.734234837328</v>
      </c>
      <c r="BJ295" s="174">
        <f t="shared" si="209"/>
        <v>0.003485393208439307</v>
      </c>
      <c r="BK295" s="55">
        <v>22407</v>
      </c>
      <c r="BL295" s="174">
        <f t="shared" si="210"/>
        <v>0.003477119553975271</v>
      </c>
      <c r="BM295" s="55">
        <f t="shared" si="211"/>
        <v>100.23794564252407</v>
      </c>
      <c r="BN295" s="174">
        <f t="shared" si="212"/>
        <v>0.0030145970994544277</v>
      </c>
      <c r="BO295" s="55">
        <f t="shared" si="213"/>
        <v>86.87205458087232</v>
      </c>
      <c r="BP295" s="174">
        <f t="shared" si="214"/>
        <v>0</v>
      </c>
      <c r="BQ295" s="55">
        <f t="shared" si="215"/>
        <v>0</v>
      </c>
      <c r="BR295" s="174">
        <f t="shared" si="216"/>
        <v>0</v>
      </c>
      <c r="BS295" s="55">
        <f t="shared" si="217"/>
        <v>0</v>
      </c>
      <c r="BT295" s="174">
        <f t="shared" si="218"/>
        <v>0.0037737958795739804</v>
      </c>
      <c r="BU295" s="55">
        <f t="shared" si="219"/>
        <v>108.74998907374815</v>
      </c>
      <c r="BV295" s="174">
        <f t="shared" si="220"/>
        <v>0.0017350623979847572</v>
      </c>
      <c r="BW295" s="174">
        <f t="shared" si="221"/>
        <v>0.003470157479293909</v>
      </c>
      <c r="BX295" s="55">
        <f t="shared" si="222"/>
        <v>49.9995290800981</v>
      </c>
    </row>
    <row r="296" spans="1:76" ht="12">
      <c r="A296" s="11"/>
      <c r="B296" s="26" t="s">
        <v>843</v>
      </c>
      <c r="C296" s="34">
        <v>42028</v>
      </c>
      <c r="D296" s="49" t="s">
        <v>796</v>
      </c>
      <c r="E296" s="112">
        <v>1124</v>
      </c>
      <c r="F296" s="113">
        <v>812</v>
      </c>
      <c r="G296" s="113">
        <v>764</v>
      </c>
      <c r="H296" s="113">
        <v>586</v>
      </c>
      <c r="I296" s="113">
        <v>332</v>
      </c>
      <c r="J296" s="114">
        <v>140</v>
      </c>
      <c r="K296" s="113"/>
      <c r="L296" s="112">
        <v>3758</v>
      </c>
      <c r="M296" s="113">
        <v>2634</v>
      </c>
      <c r="N296" s="113">
        <v>1822</v>
      </c>
      <c r="O296" s="113">
        <v>1058</v>
      </c>
      <c r="P296" s="113">
        <v>472</v>
      </c>
      <c r="Q296" s="114">
        <v>140</v>
      </c>
      <c r="R296" s="114"/>
      <c r="S296" s="121">
        <v>0.18080346403656483</v>
      </c>
      <c r="T296" s="121">
        <v>0.12672600433004572</v>
      </c>
      <c r="U296" s="121">
        <v>0.08765936973779168</v>
      </c>
      <c r="V296" s="121">
        <v>0.05090209285542459</v>
      </c>
      <c r="W296" s="121">
        <v>0.022708684147221554</v>
      </c>
      <c r="X296" s="121">
        <v>0.006735626653836902</v>
      </c>
      <c r="Y296" s="128"/>
      <c r="Z296" s="187">
        <v>20785</v>
      </c>
      <c r="AA296" s="187">
        <v>2</v>
      </c>
      <c r="AB296" s="57">
        <v>295</v>
      </c>
      <c r="AC296" s="53">
        <v>140</v>
      </c>
      <c r="AD296" s="53">
        <v>90</v>
      </c>
      <c r="AE296" s="55">
        <f t="shared" si="223"/>
        <v>230</v>
      </c>
      <c r="AF296" s="53"/>
      <c r="AG296" s="53"/>
      <c r="AH296" s="55"/>
      <c r="AI296" s="86">
        <f t="shared" si="224"/>
        <v>230</v>
      </c>
      <c r="AJ296" s="101">
        <f t="shared" si="225"/>
        <v>0.6086956521739131</v>
      </c>
      <c r="AK296" s="102">
        <f t="shared" si="226"/>
        <v>0.391304347826087</v>
      </c>
      <c r="AL296" s="67">
        <f t="shared" si="227"/>
        <v>1</v>
      </c>
      <c r="AM296" s="101">
        <f t="shared" si="228"/>
        <v>0</v>
      </c>
      <c r="AN296" s="102">
        <f t="shared" si="229"/>
        <v>0</v>
      </c>
      <c r="AO296" s="67">
        <f t="shared" si="230"/>
        <v>0</v>
      </c>
      <c r="AP296" s="62">
        <f t="shared" si="231"/>
        <v>1</v>
      </c>
      <c r="AQ296" s="62">
        <f t="shared" si="198"/>
        <v>0.7796610169491526</v>
      </c>
      <c r="AR296" s="67">
        <f t="shared" si="199"/>
        <v>0.1619099890230516</v>
      </c>
      <c r="AS296" s="67">
        <f t="shared" si="200"/>
        <v>0.12623490669593854</v>
      </c>
      <c r="AT296" s="62"/>
      <c r="AU296" s="54" t="s">
        <v>449</v>
      </c>
      <c r="AV296" s="54" t="s">
        <v>454</v>
      </c>
      <c r="AW296" s="55" t="s">
        <v>454</v>
      </c>
      <c r="AX296" s="54" t="s">
        <v>457</v>
      </c>
      <c r="AY296" s="54" t="s">
        <v>2162</v>
      </c>
      <c r="AZ296" s="54"/>
      <c r="BA296" s="55">
        <f t="shared" si="201"/>
        <v>-42.2542</v>
      </c>
      <c r="BB296" s="55">
        <f t="shared" si="202"/>
        <v>22.745800000000003</v>
      </c>
      <c r="BC296" s="55">
        <f t="shared" si="203"/>
        <v>252.7458</v>
      </c>
      <c r="BD296" s="67">
        <f t="shared" si="204"/>
        <v>0.13871888035126234</v>
      </c>
      <c r="BE296" s="62">
        <f t="shared" si="205"/>
        <v>0.23889017013232514</v>
      </c>
      <c r="BF296" s="62">
        <f t="shared" si="206"/>
        <v>0.5354783898305084</v>
      </c>
      <c r="BG296" s="67">
        <f t="shared" si="207"/>
        <v>0.01216000962232379</v>
      </c>
      <c r="BH296" s="54">
        <v>357649179</v>
      </c>
      <c r="BI296" s="54">
        <f t="shared" si="208"/>
        <v>17155.083413277054</v>
      </c>
      <c r="BJ296" s="174">
        <f t="shared" si="209"/>
        <v>0.0029289701247239347</v>
      </c>
      <c r="BK296" s="55">
        <v>20848</v>
      </c>
      <c r="BL296" s="174">
        <f t="shared" si="210"/>
        <v>0.003235193843945037</v>
      </c>
      <c r="BM296" s="55">
        <f t="shared" si="211"/>
        <v>90.53460985670988</v>
      </c>
      <c r="BN296" s="174">
        <f t="shared" si="212"/>
        <v>0.002778207756769867</v>
      </c>
      <c r="BO296" s="55">
        <f t="shared" si="213"/>
        <v>86.58496665689135</v>
      </c>
      <c r="BP296" s="174">
        <f t="shared" si="214"/>
        <v>0</v>
      </c>
      <c r="BQ296" s="55">
        <f t="shared" si="215"/>
        <v>0</v>
      </c>
      <c r="BR296" s="174">
        <f t="shared" si="216"/>
        <v>0.0056490336117499896</v>
      </c>
      <c r="BS296" s="55">
        <f t="shared" si="217"/>
        <v>176.05644708361092</v>
      </c>
      <c r="BT296" s="174">
        <f t="shared" si="218"/>
        <v>0.002515863919715987</v>
      </c>
      <c r="BU296" s="55">
        <f t="shared" si="219"/>
        <v>78.40882060424296</v>
      </c>
      <c r="BV296" s="174">
        <f t="shared" si="220"/>
        <v>0.0029560322336036602</v>
      </c>
      <c r="BW296" s="174">
        <f t="shared" si="221"/>
        <v>0.003208649103924725</v>
      </c>
      <c r="BX296" s="55">
        <f t="shared" si="222"/>
        <v>92.12700229476413</v>
      </c>
    </row>
    <row r="297" spans="1:76" ht="12">
      <c r="A297" s="11"/>
      <c r="B297" s="26" t="s">
        <v>843</v>
      </c>
      <c r="C297" s="34">
        <v>43018</v>
      </c>
      <c r="D297" s="49" t="s">
        <v>797</v>
      </c>
      <c r="E297" s="112">
        <v>796</v>
      </c>
      <c r="F297" s="113">
        <v>558</v>
      </c>
      <c r="G297" s="113">
        <v>539</v>
      </c>
      <c r="H297" s="113">
        <v>428</v>
      </c>
      <c r="I297" s="113">
        <v>238</v>
      </c>
      <c r="J297" s="114">
        <v>96</v>
      </c>
      <c r="K297" s="113"/>
      <c r="L297" s="112">
        <v>2655</v>
      </c>
      <c r="M297" s="113">
        <v>1859</v>
      </c>
      <c r="N297" s="113">
        <v>1301</v>
      </c>
      <c r="O297" s="113">
        <v>762</v>
      </c>
      <c r="P297" s="113">
        <v>334</v>
      </c>
      <c r="Q297" s="114">
        <v>96</v>
      </c>
      <c r="R297" s="114"/>
      <c r="S297" s="121">
        <v>0.21257005604483586</v>
      </c>
      <c r="T297" s="121">
        <v>0.1488390712570056</v>
      </c>
      <c r="U297" s="121">
        <v>0.10416333066453162</v>
      </c>
      <c r="V297" s="121">
        <v>0.06100880704563651</v>
      </c>
      <c r="W297" s="121">
        <v>0.026741393114491592</v>
      </c>
      <c r="X297" s="121">
        <v>0.007686148919135308</v>
      </c>
      <c r="Y297" s="128"/>
      <c r="Z297" s="187">
        <v>12490</v>
      </c>
      <c r="AA297" s="187">
        <v>1</v>
      </c>
      <c r="AB297" s="57">
        <v>181</v>
      </c>
      <c r="AC297" s="53">
        <v>120</v>
      </c>
      <c r="AD297" s="53">
        <v>30</v>
      </c>
      <c r="AE297" s="55">
        <f t="shared" si="223"/>
        <v>150</v>
      </c>
      <c r="AF297" s="53"/>
      <c r="AG297" s="53"/>
      <c r="AH297" s="55"/>
      <c r="AI297" s="86">
        <f t="shared" si="224"/>
        <v>150</v>
      </c>
      <c r="AJ297" s="101">
        <f t="shared" si="225"/>
        <v>0.8</v>
      </c>
      <c r="AK297" s="102">
        <f t="shared" si="226"/>
        <v>0.2</v>
      </c>
      <c r="AL297" s="67">
        <f t="shared" si="227"/>
        <v>1</v>
      </c>
      <c r="AM297" s="101">
        <f t="shared" si="228"/>
        <v>0</v>
      </c>
      <c r="AN297" s="102">
        <f t="shared" si="229"/>
        <v>0</v>
      </c>
      <c r="AO297" s="67">
        <f t="shared" si="230"/>
        <v>0</v>
      </c>
      <c r="AP297" s="62">
        <f t="shared" si="231"/>
        <v>1</v>
      </c>
      <c r="AQ297" s="62">
        <f t="shared" si="198"/>
        <v>0.8287292817679558</v>
      </c>
      <c r="AR297" s="67">
        <f t="shared" si="199"/>
        <v>0.13912375096079937</v>
      </c>
      <c r="AS297" s="67">
        <f t="shared" si="200"/>
        <v>0.11529592621060722</v>
      </c>
      <c r="AT297" s="62"/>
      <c r="AU297" s="54" t="s">
        <v>464</v>
      </c>
      <c r="AV297" s="54" t="s">
        <v>464</v>
      </c>
      <c r="AW297" s="55" t="s">
        <v>458</v>
      </c>
      <c r="AX297" s="54" t="s">
        <v>463</v>
      </c>
      <c r="AY297" s="54" t="s">
        <v>1055</v>
      </c>
      <c r="AZ297" s="54"/>
      <c r="BA297" s="55">
        <f t="shared" si="201"/>
        <v>-0.9997600000000091</v>
      </c>
      <c r="BB297" s="55">
        <f t="shared" si="202"/>
        <v>30.00023999999999</v>
      </c>
      <c r="BC297" s="55">
        <f t="shared" si="203"/>
        <v>180.00024</v>
      </c>
      <c r="BD297" s="67">
        <f t="shared" si="204"/>
        <v>0.1383552959262106</v>
      </c>
      <c r="BE297" s="62">
        <f t="shared" si="205"/>
        <v>0.2362207874015748</v>
      </c>
      <c r="BF297" s="62">
        <f t="shared" si="206"/>
        <v>0.538922874251497</v>
      </c>
      <c r="BG297" s="67">
        <f t="shared" si="207"/>
        <v>0.014411548438751</v>
      </c>
      <c r="BH297" s="54">
        <v>221654817</v>
      </c>
      <c r="BI297" s="54">
        <f t="shared" si="208"/>
        <v>17740.90099247639</v>
      </c>
      <c r="BJ297" s="174">
        <f t="shared" si="209"/>
        <v>0.0018152434707368668</v>
      </c>
      <c r="BK297" s="55">
        <v>12494</v>
      </c>
      <c r="BL297" s="174">
        <f t="shared" si="210"/>
        <v>0.0019388196415123413</v>
      </c>
      <c r="BM297" s="55">
        <f t="shared" si="211"/>
        <v>93.62621627460504</v>
      </c>
      <c r="BN297" s="174">
        <f t="shared" si="212"/>
        <v>0.001978581100016054</v>
      </c>
      <c r="BO297" s="55">
        <f t="shared" si="213"/>
        <v>102.6169780945428</v>
      </c>
      <c r="BP297" s="174">
        <f t="shared" si="214"/>
        <v>0</v>
      </c>
      <c r="BQ297" s="55">
        <f t="shared" si="215"/>
        <v>0</v>
      </c>
      <c r="BR297" s="174">
        <f t="shared" si="216"/>
        <v>0.00484202881007142</v>
      </c>
      <c r="BS297" s="55">
        <f t="shared" si="217"/>
        <v>251.12661003999906</v>
      </c>
      <c r="BT297" s="174">
        <f t="shared" si="218"/>
        <v>0.0008386213065719957</v>
      </c>
      <c r="BU297" s="55">
        <f t="shared" si="219"/>
        <v>43.49419098636749</v>
      </c>
      <c r="BV297" s="174">
        <f t="shared" si="220"/>
        <v>0.0019278471088719524</v>
      </c>
      <c r="BW297" s="174">
        <f t="shared" si="221"/>
        <v>0.001928122555112813</v>
      </c>
      <c r="BX297" s="55">
        <f t="shared" si="222"/>
        <v>99.98571427733522</v>
      </c>
    </row>
    <row r="298" spans="1:76" ht="12">
      <c r="A298" s="11"/>
      <c r="B298" s="26" t="s">
        <v>841</v>
      </c>
      <c r="C298" s="34">
        <v>23096</v>
      </c>
      <c r="D298" s="49" t="s">
        <v>798</v>
      </c>
      <c r="E298" s="112">
        <v>1200</v>
      </c>
      <c r="F298" s="113">
        <v>868</v>
      </c>
      <c r="G298" s="113">
        <v>770</v>
      </c>
      <c r="H298" s="113">
        <v>633</v>
      </c>
      <c r="I298" s="113">
        <v>430</v>
      </c>
      <c r="J298" s="114">
        <v>212</v>
      </c>
      <c r="K298" s="113"/>
      <c r="L298" s="112">
        <v>4113</v>
      </c>
      <c r="M298" s="113">
        <v>2913</v>
      </c>
      <c r="N298" s="113">
        <v>2045</v>
      </c>
      <c r="O298" s="113">
        <v>1275</v>
      </c>
      <c r="P298" s="113">
        <v>642</v>
      </c>
      <c r="Q298" s="114">
        <v>212</v>
      </c>
      <c r="R298" s="114"/>
      <c r="S298" s="121">
        <v>0.17829894225767295</v>
      </c>
      <c r="T298" s="121">
        <v>0.1262788278134212</v>
      </c>
      <c r="U298" s="121">
        <v>0.08865094503207907</v>
      </c>
      <c r="V298" s="121">
        <v>0.05527137159701751</v>
      </c>
      <c r="W298" s="121">
        <v>0.0278307612276747</v>
      </c>
      <c r="X298" s="121">
        <v>0.009190220218484481</v>
      </c>
      <c r="Y298" s="128"/>
      <c r="Z298" s="187">
        <v>23068</v>
      </c>
      <c r="AA298" s="187">
        <v>2</v>
      </c>
      <c r="AB298" s="57">
        <v>276</v>
      </c>
      <c r="AC298" s="53">
        <v>90</v>
      </c>
      <c r="AD298" s="53">
        <v>95</v>
      </c>
      <c r="AE298" s="55">
        <f t="shared" si="223"/>
        <v>185</v>
      </c>
      <c r="AF298" s="53"/>
      <c r="AG298" s="53">
        <v>88</v>
      </c>
      <c r="AH298" s="55">
        <f>SUM(AF298:AG298)</f>
        <v>88</v>
      </c>
      <c r="AI298" s="86">
        <f t="shared" si="224"/>
        <v>273</v>
      </c>
      <c r="AJ298" s="101">
        <f t="shared" si="225"/>
        <v>0.32967032967032966</v>
      </c>
      <c r="AK298" s="102">
        <f t="shared" si="226"/>
        <v>0.34798534798534797</v>
      </c>
      <c r="AL298" s="67">
        <f t="shared" si="227"/>
        <v>0.6776556776556777</v>
      </c>
      <c r="AM298" s="101">
        <f t="shared" si="228"/>
        <v>0</v>
      </c>
      <c r="AN298" s="102">
        <f t="shared" si="229"/>
        <v>0.32234432234432236</v>
      </c>
      <c r="AO298" s="67">
        <f t="shared" si="230"/>
        <v>0.32234432234432236</v>
      </c>
      <c r="AP298" s="62">
        <f t="shared" si="231"/>
        <v>1</v>
      </c>
      <c r="AQ298" s="62">
        <f t="shared" si="198"/>
        <v>0.9891304347826086</v>
      </c>
      <c r="AR298" s="67">
        <f t="shared" si="199"/>
        <v>0.1349633251833741</v>
      </c>
      <c r="AS298" s="67">
        <f t="shared" si="200"/>
        <v>0.1334963325183374</v>
      </c>
      <c r="AT298" s="62"/>
      <c r="AU298" s="54" t="s">
        <v>493</v>
      </c>
      <c r="AV298" s="54" t="s">
        <v>410</v>
      </c>
      <c r="AW298" s="55" t="s">
        <v>410</v>
      </c>
      <c r="AX298" s="54" t="s">
        <v>410</v>
      </c>
      <c r="AY298" s="54" t="s">
        <v>240</v>
      </c>
      <c r="AZ298" s="54"/>
      <c r="BA298" s="55">
        <f t="shared" si="201"/>
        <v>32.006460000000004</v>
      </c>
      <c r="BB298" s="55">
        <f t="shared" si="202"/>
        <v>35.006460000000004</v>
      </c>
      <c r="BC298" s="55">
        <f t="shared" si="203"/>
        <v>308.00646</v>
      </c>
      <c r="BD298" s="67">
        <f t="shared" si="204"/>
        <v>0.15061440586797067</v>
      </c>
      <c r="BE298" s="62">
        <f t="shared" si="205"/>
        <v>0.24157369411764706</v>
      </c>
      <c r="BF298" s="62">
        <f t="shared" si="206"/>
        <v>0.4797608411214953</v>
      </c>
      <c r="BG298" s="67">
        <f t="shared" si="207"/>
        <v>0.013352109415640715</v>
      </c>
      <c r="BH298" s="54">
        <v>530472081</v>
      </c>
      <c r="BI298" s="54">
        <f t="shared" si="208"/>
        <v>23288.790982527</v>
      </c>
      <c r="BJ298" s="174">
        <f t="shared" si="209"/>
        <v>0.004344304330834589</v>
      </c>
      <c r="BK298" s="55">
        <v>22778</v>
      </c>
      <c r="BL298" s="174">
        <f t="shared" si="210"/>
        <v>0.003534691355400041</v>
      </c>
      <c r="BM298" s="55">
        <f t="shared" si="211"/>
        <v>122.90477142219733</v>
      </c>
      <c r="BN298" s="174">
        <f t="shared" si="212"/>
        <v>0.0033856385993643718</v>
      </c>
      <c r="BO298" s="55">
        <f t="shared" si="213"/>
        <v>95.07327579988262</v>
      </c>
      <c r="BP298" s="174">
        <f t="shared" si="214"/>
        <v>0.005101153556315576</v>
      </c>
      <c r="BQ298" s="55">
        <f t="shared" si="215"/>
        <v>143.24723821620972</v>
      </c>
      <c r="BR298" s="174">
        <f t="shared" si="216"/>
        <v>0.003631521607553565</v>
      </c>
      <c r="BS298" s="55">
        <f t="shared" si="217"/>
        <v>101.9780006740806</v>
      </c>
      <c r="BT298" s="174">
        <f t="shared" si="218"/>
        <v>0.002655634137477986</v>
      </c>
      <c r="BU298" s="55">
        <f t="shared" si="219"/>
        <v>74.5737707572891</v>
      </c>
      <c r="BV298" s="174">
        <f t="shared" si="220"/>
        <v>0.0035086817381469533</v>
      </c>
      <c r="BW298" s="174">
        <f t="shared" si="221"/>
        <v>0.0035610833547912225</v>
      </c>
      <c r="BX298" s="55">
        <f t="shared" si="222"/>
        <v>98.52849227542607</v>
      </c>
    </row>
    <row r="299" spans="1:76" ht="12">
      <c r="A299" s="11"/>
      <c r="B299" s="26" t="s">
        <v>843</v>
      </c>
      <c r="C299" s="34">
        <v>45057</v>
      </c>
      <c r="D299" s="49" t="s">
        <v>799</v>
      </c>
      <c r="E299" s="112">
        <v>400</v>
      </c>
      <c r="F299" s="113">
        <v>273</v>
      </c>
      <c r="G299" s="113">
        <v>266</v>
      </c>
      <c r="H299" s="113">
        <v>237</v>
      </c>
      <c r="I299" s="113">
        <v>135</v>
      </c>
      <c r="J299" s="114">
        <v>65</v>
      </c>
      <c r="K299" s="113"/>
      <c r="L299" s="112">
        <v>1376</v>
      </c>
      <c r="M299" s="113">
        <v>976</v>
      </c>
      <c r="N299" s="113">
        <v>703</v>
      </c>
      <c r="O299" s="113">
        <v>437</v>
      </c>
      <c r="P299" s="113">
        <v>200</v>
      </c>
      <c r="Q299" s="114">
        <v>65</v>
      </c>
      <c r="R299" s="114"/>
      <c r="S299" s="121">
        <v>0.18280855586555067</v>
      </c>
      <c r="T299" s="121">
        <v>0.12966653381161153</v>
      </c>
      <c r="U299" s="121">
        <v>0.09339710375979807</v>
      </c>
      <c r="V299" s="121">
        <v>0.05805765909392852</v>
      </c>
      <c r="W299" s="121">
        <v>0.026571011026969578</v>
      </c>
      <c r="X299" s="121">
        <v>0.008635578583765112</v>
      </c>
      <c r="Y299" s="128"/>
      <c r="Z299" s="187">
        <v>7527</v>
      </c>
      <c r="AA299" s="187">
        <v>1</v>
      </c>
      <c r="AB299" s="57">
        <v>113</v>
      </c>
      <c r="AC299" s="53"/>
      <c r="AD299" s="53">
        <v>92</v>
      </c>
      <c r="AE299" s="55">
        <f t="shared" si="223"/>
        <v>92</v>
      </c>
      <c r="AF299" s="53"/>
      <c r="AG299" s="53"/>
      <c r="AH299" s="55"/>
      <c r="AI299" s="86">
        <f t="shared" si="224"/>
        <v>92</v>
      </c>
      <c r="AJ299" s="101">
        <f t="shared" si="225"/>
        <v>0</v>
      </c>
      <c r="AK299" s="102">
        <f t="shared" si="226"/>
        <v>1</v>
      </c>
      <c r="AL299" s="67">
        <f t="shared" si="227"/>
        <v>1</v>
      </c>
      <c r="AM299" s="101">
        <f t="shared" si="228"/>
        <v>0</v>
      </c>
      <c r="AN299" s="102">
        <f t="shared" si="229"/>
        <v>0</v>
      </c>
      <c r="AO299" s="67">
        <f t="shared" si="230"/>
        <v>0</v>
      </c>
      <c r="AP299" s="62">
        <f t="shared" si="231"/>
        <v>1</v>
      </c>
      <c r="AQ299" s="62">
        <f t="shared" si="198"/>
        <v>0.8141592920353983</v>
      </c>
      <c r="AR299" s="67">
        <f t="shared" si="199"/>
        <v>0.16073968705547653</v>
      </c>
      <c r="AS299" s="67">
        <f t="shared" si="200"/>
        <v>0.13086770981507823</v>
      </c>
      <c r="AT299" s="62"/>
      <c r="AU299" s="54" t="s">
        <v>464</v>
      </c>
      <c r="AV299" s="54" t="s">
        <v>466</v>
      </c>
      <c r="AW299" s="55" t="s">
        <v>466</v>
      </c>
      <c r="AX299" s="54" t="s">
        <v>466</v>
      </c>
      <c r="AY299" s="54" t="s">
        <v>1182</v>
      </c>
      <c r="AZ299" s="54"/>
      <c r="BA299" s="55">
        <f t="shared" si="201"/>
        <v>-10.749980000000008</v>
      </c>
      <c r="BB299" s="55">
        <f t="shared" si="202"/>
        <v>10.250019999999992</v>
      </c>
      <c r="BC299" s="55">
        <f t="shared" si="203"/>
        <v>102.25001999999999</v>
      </c>
      <c r="BD299" s="67">
        <f t="shared" si="204"/>
        <v>0.1454481081081081</v>
      </c>
      <c r="BE299" s="62">
        <f t="shared" si="205"/>
        <v>0.23398173913043477</v>
      </c>
      <c r="BF299" s="62">
        <f t="shared" si="206"/>
        <v>0.5112500999999999</v>
      </c>
      <c r="BG299" s="67">
        <f t="shared" si="207"/>
        <v>0.013584432044639298</v>
      </c>
      <c r="BH299" s="54">
        <v>147925545</v>
      </c>
      <c r="BI299" s="54">
        <f t="shared" si="208"/>
        <v>19631.79097544791</v>
      </c>
      <c r="BJ299" s="174">
        <f t="shared" si="209"/>
        <v>0.0012114371496670094</v>
      </c>
      <c r="BK299" s="55">
        <v>7535</v>
      </c>
      <c r="BL299" s="174">
        <f t="shared" si="210"/>
        <v>0.001169281735136505</v>
      </c>
      <c r="BM299" s="55">
        <f t="shared" si="211"/>
        <v>103.60524014561668</v>
      </c>
      <c r="BN299" s="174">
        <f t="shared" si="212"/>
        <v>0.0011239427072334098</v>
      </c>
      <c r="BO299" s="55">
        <f t="shared" si="213"/>
        <v>96.72752178407613</v>
      </c>
      <c r="BP299" s="174">
        <f t="shared" si="214"/>
        <v>0</v>
      </c>
      <c r="BQ299" s="55">
        <f t="shared" si="215"/>
        <v>0</v>
      </c>
      <c r="BR299" s="174">
        <f t="shared" si="216"/>
        <v>0</v>
      </c>
      <c r="BS299" s="55">
        <f t="shared" si="217"/>
        <v>0</v>
      </c>
      <c r="BT299" s="174">
        <f t="shared" si="218"/>
        <v>0.0025717720068207865</v>
      </c>
      <c r="BU299" s="55">
        <f t="shared" si="219"/>
        <v>221.32901544933864</v>
      </c>
      <c r="BV299" s="174">
        <f t="shared" si="220"/>
        <v>0.0011824128934414641</v>
      </c>
      <c r="BW299" s="174">
        <f t="shared" si="221"/>
        <v>0.0011619678520683862</v>
      </c>
      <c r="BX299" s="55">
        <f t="shared" si="222"/>
        <v>101.75951867658681</v>
      </c>
    </row>
    <row r="300" spans="1:76" ht="12">
      <c r="A300" s="11"/>
      <c r="B300" s="26" t="s">
        <v>840</v>
      </c>
      <c r="C300" s="34">
        <v>11055</v>
      </c>
      <c r="D300" s="49" t="s">
        <v>800</v>
      </c>
      <c r="E300" s="112">
        <v>1579</v>
      </c>
      <c r="F300" s="113">
        <v>1208</v>
      </c>
      <c r="G300" s="113">
        <v>822</v>
      </c>
      <c r="H300" s="113">
        <v>632</v>
      </c>
      <c r="I300" s="113">
        <v>386</v>
      </c>
      <c r="J300" s="114">
        <v>162</v>
      </c>
      <c r="K300" s="113"/>
      <c r="L300" s="112">
        <v>4789</v>
      </c>
      <c r="M300" s="113">
        <v>3210</v>
      </c>
      <c r="N300" s="113">
        <v>2002</v>
      </c>
      <c r="O300" s="113">
        <v>1180</v>
      </c>
      <c r="P300" s="113">
        <v>548</v>
      </c>
      <c r="Q300" s="114">
        <v>162</v>
      </c>
      <c r="R300" s="114"/>
      <c r="S300" s="121">
        <v>0.22004227164124243</v>
      </c>
      <c r="T300" s="121">
        <v>0.14749126998713472</v>
      </c>
      <c r="U300" s="121">
        <v>0.09198676713839368</v>
      </c>
      <c r="V300" s="121">
        <v>0.054217974637015255</v>
      </c>
      <c r="W300" s="121">
        <v>0.02517919500091895</v>
      </c>
      <c r="X300" s="121">
        <v>0.007443484653556332</v>
      </c>
      <c r="Y300" s="128"/>
      <c r="Z300" s="187">
        <v>21764</v>
      </c>
      <c r="AA300" s="187">
        <v>2</v>
      </c>
      <c r="AB300" s="57">
        <v>330</v>
      </c>
      <c r="AC300" s="53"/>
      <c r="AD300" s="53">
        <v>265</v>
      </c>
      <c r="AE300" s="55">
        <f t="shared" si="223"/>
        <v>265</v>
      </c>
      <c r="AF300" s="53"/>
      <c r="AG300" s="53">
        <v>110</v>
      </c>
      <c r="AH300" s="55">
        <f>SUM(AF300:AG300)</f>
        <v>110</v>
      </c>
      <c r="AI300" s="86">
        <f t="shared" si="224"/>
        <v>375</v>
      </c>
      <c r="AJ300" s="101">
        <f t="shared" si="225"/>
        <v>0</v>
      </c>
      <c r="AK300" s="102">
        <f t="shared" si="226"/>
        <v>0.7066666666666667</v>
      </c>
      <c r="AL300" s="67">
        <f t="shared" si="227"/>
        <v>0.7066666666666667</v>
      </c>
      <c r="AM300" s="101">
        <f t="shared" si="228"/>
        <v>0</v>
      </c>
      <c r="AN300" s="102">
        <f t="shared" si="229"/>
        <v>0.29333333333333333</v>
      </c>
      <c r="AO300" s="67">
        <f t="shared" si="230"/>
        <v>0.29333333333333333</v>
      </c>
      <c r="AP300" s="62">
        <f t="shared" si="231"/>
        <v>1</v>
      </c>
      <c r="AQ300" s="62">
        <f t="shared" si="198"/>
        <v>1.1363636363636365</v>
      </c>
      <c r="AR300" s="67">
        <f t="shared" si="199"/>
        <v>0.16483516483516483</v>
      </c>
      <c r="AS300" s="67">
        <f t="shared" si="200"/>
        <v>0.18731268731268733</v>
      </c>
      <c r="AT300" s="62"/>
      <c r="AU300" s="54" t="s">
        <v>1029</v>
      </c>
      <c r="AV300" s="54" t="s">
        <v>1258</v>
      </c>
      <c r="AW300" s="55" t="s">
        <v>1258</v>
      </c>
      <c r="AX300" s="54" t="s">
        <v>1541</v>
      </c>
      <c r="AY300" s="54" t="s">
        <v>1541</v>
      </c>
      <c r="AZ300" s="54"/>
      <c r="BA300" s="55">
        <f t="shared" si="201"/>
        <v>-39.76112999999998</v>
      </c>
      <c r="BB300" s="55">
        <f t="shared" si="202"/>
        <v>-84.76112999999998</v>
      </c>
      <c r="BC300" s="55">
        <f t="shared" si="203"/>
        <v>290.23887</v>
      </c>
      <c r="BD300" s="67">
        <f t="shared" si="204"/>
        <v>0.14497446053946056</v>
      </c>
      <c r="BE300" s="62">
        <f t="shared" si="205"/>
        <v>0.24596514406779663</v>
      </c>
      <c r="BF300" s="62">
        <f t="shared" si="206"/>
        <v>0.5296329744525548</v>
      </c>
      <c r="BG300" s="67">
        <f t="shared" si="207"/>
        <v>0.013335731942657601</v>
      </c>
      <c r="BH300" s="54">
        <v>477585819</v>
      </c>
      <c r="BI300" s="54">
        <f t="shared" si="208"/>
        <v>22004.506957242906</v>
      </c>
      <c r="BJ300" s="174">
        <f t="shared" si="209"/>
        <v>0.003911191966815091</v>
      </c>
      <c r="BK300" s="55">
        <v>21704</v>
      </c>
      <c r="BL300" s="174">
        <f t="shared" si="210"/>
        <v>0.00336802797337793</v>
      </c>
      <c r="BM300" s="55">
        <f t="shared" si="211"/>
        <v>116.12706300928967</v>
      </c>
      <c r="BN300" s="174">
        <f t="shared" si="212"/>
        <v>0.003190335427730633</v>
      </c>
      <c r="BO300" s="55">
        <f t="shared" si="213"/>
        <v>94.95666051780557</v>
      </c>
      <c r="BP300" s="174">
        <f t="shared" si="214"/>
        <v>0.00637644194539447</v>
      </c>
      <c r="BQ300" s="55">
        <f t="shared" si="215"/>
        <v>189.7874523968208</v>
      </c>
      <c r="BR300" s="174">
        <f t="shared" si="216"/>
        <v>0</v>
      </c>
      <c r="BS300" s="55">
        <f t="shared" si="217"/>
        <v>0</v>
      </c>
      <c r="BT300" s="174">
        <f t="shared" si="218"/>
        <v>0.007407821541385961</v>
      </c>
      <c r="BU300" s="55">
        <f t="shared" si="219"/>
        <v>220.48527849694977</v>
      </c>
      <c r="BV300" s="174">
        <f t="shared" si="220"/>
        <v>0.004819617772179881</v>
      </c>
      <c r="BW300" s="174">
        <f t="shared" si="221"/>
        <v>0.0033597805676121107</v>
      </c>
      <c r="BX300" s="55">
        <f t="shared" si="222"/>
        <v>143.45037347499502</v>
      </c>
    </row>
    <row r="301" spans="1:76" ht="12">
      <c r="A301" s="11"/>
      <c r="B301" s="26" t="s">
        <v>843</v>
      </c>
      <c r="C301" s="34">
        <v>44080</v>
      </c>
      <c r="D301" s="49" t="s">
        <v>801</v>
      </c>
      <c r="E301" s="112">
        <v>492</v>
      </c>
      <c r="F301" s="113">
        <v>368</v>
      </c>
      <c r="G301" s="113">
        <v>331</v>
      </c>
      <c r="H301" s="113">
        <v>322</v>
      </c>
      <c r="I301" s="113">
        <v>193</v>
      </c>
      <c r="J301" s="114">
        <v>92</v>
      </c>
      <c r="K301" s="113"/>
      <c r="L301" s="112">
        <v>1798</v>
      </c>
      <c r="M301" s="113">
        <v>1306</v>
      </c>
      <c r="N301" s="113">
        <v>938</v>
      </c>
      <c r="O301" s="113">
        <v>607</v>
      </c>
      <c r="P301" s="113">
        <v>285</v>
      </c>
      <c r="Q301" s="114">
        <v>92</v>
      </c>
      <c r="R301" s="114"/>
      <c r="S301" s="121">
        <v>0.21232876712328766</v>
      </c>
      <c r="T301" s="121">
        <v>0.15422768068020784</v>
      </c>
      <c r="U301" s="121">
        <v>0.11076995748700992</v>
      </c>
      <c r="V301" s="121">
        <v>0.07168162494095418</v>
      </c>
      <c r="W301" s="121">
        <v>0.033656117146906</v>
      </c>
      <c r="X301" s="121">
        <v>0.01086443079829948</v>
      </c>
      <c r="Y301" s="128"/>
      <c r="Z301" s="187">
        <v>8468</v>
      </c>
      <c r="AA301" s="187">
        <v>1</v>
      </c>
      <c r="AB301" s="57">
        <v>151</v>
      </c>
      <c r="AC301" s="53"/>
      <c r="AD301" s="53">
        <v>162</v>
      </c>
      <c r="AE301" s="55">
        <f t="shared" si="223"/>
        <v>162</v>
      </c>
      <c r="AF301" s="53"/>
      <c r="AG301" s="53"/>
      <c r="AH301" s="55"/>
      <c r="AI301" s="86">
        <f t="shared" si="224"/>
        <v>162</v>
      </c>
      <c r="AJ301" s="101">
        <f t="shared" si="225"/>
        <v>0</v>
      </c>
      <c r="AK301" s="102">
        <f t="shared" si="226"/>
        <v>1</v>
      </c>
      <c r="AL301" s="67">
        <f t="shared" si="227"/>
        <v>1</v>
      </c>
      <c r="AM301" s="101">
        <f t="shared" si="228"/>
        <v>0</v>
      </c>
      <c r="AN301" s="102">
        <f t="shared" si="229"/>
        <v>0</v>
      </c>
      <c r="AO301" s="67">
        <f t="shared" si="230"/>
        <v>0</v>
      </c>
      <c r="AP301" s="62">
        <f t="shared" si="231"/>
        <v>1</v>
      </c>
      <c r="AQ301" s="62">
        <f t="shared" si="198"/>
        <v>1.0728476821192052</v>
      </c>
      <c r="AR301" s="67">
        <f t="shared" si="199"/>
        <v>0.16098081023454158</v>
      </c>
      <c r="AS301" s="67">
        <f t="shared" si="200"/>
        <v>0.17270788912579957</v>
      </c>
      <c r="AT301" s="62"/>
      <c r="AU301" s="54" t="s">
        <v>464</v>
      </c>
      <c r="AV301" s="54" t="s">
        <v>464</v>
      </c>
      <c r="AW301" s="55" t="s">
        <v>458</v>
      </c>
      <c r="AX301" s="54" t="s">
        <v>458</v>
      </c>
      <c r="AY301" s="54" t="s">
        <v>357</v>
      </c>
      <c r="AZ301" s="54"/>
      <c r="BA301" s="55">
        <f t="shared" si="201"/>
        <v>-10.377430000000004</v>
      </c>
      <c r="BB301" s="55">
        <f t="shared" si="202"/>
        <v>-21.377430000000004</v>
      </c>
      <c r="BC301" s="55">
        <f t="shared" si="203"/>
        <v>140.62257</v>
      </c>
      <c r="BD301" s="67">
        <f t="shared" si="204"/>
        <v>0.14991745202558635</v>
      </c>
      <c r="BE301" s="62">
        <f t="shared" si="205"/>
        <v>0.23166815485996706</v>
      </c>
      <c r="BF301" s="62">
        <f t="shared" si="206"/>
        <v>0.49341252631578947</v>
      </c>
      <c r="BG301" s="67">
        <f t="shared" si="207"/>
        <v>0.01660634978743505</v>
      </c>
      <c r="BH301" s="54">
        <v>160792980</v>
      </c>
      <c r="BI301" s="54">
        <f t="shared" si="208"/>
        <v>19192.28694199093</v>
      </c>
      <c r="BJ301" s="174">
        <f t="shared" si="209"/>
        <v>0.0013168150867902122</v>
      </c>
      <c r="BK301" s="55">
        <v>8378</v>
      </c>
      <c r="BL301" s="174">
        <f t="shared" si="210"/>
        <v>0.0013000985238186646</v>
      </c>
      <c r="BM301" s="55">
        <f t="shared" si="211"/>
        <v>101.28579201231977</v>
      </c>
      <c r="BN301" s="174">
        <f t="shared" si="212"/>
        <v>0.0015457377125590753</v>
      </c>
      <c r="BO301" s="55">
        <f t="shared" si="213"/>
        <v>118.24499217484681</v>
      </c>
      <c r="BP301" s="174">
        <f t="shared" si="214"/>
        <v>0</v>
      </c>
      <c r="BQ301" s="55">
        <f t="shared" si="215"/>
        <v>0</v>
      </c>
      <c r="BR301" s="174">
        <f t="shared" si="216"/>
        <v>0</v>
      </c>
      <c r="BS301" s="55">
        <f t="shared" si="217"/>
        <v>0</v>
      </c>
      <c r="BT301" s="174">
        <f t="shared" si="218"/>
        <v>0.004528555055488777</v>
      </c>
      <c r="BU301" s="55">
        <f t="shared" si="219"/>
        <v>346.42291039992233</v>
      </c>
      <c r="BV301" s="174">
        <f t="shared" si="220"/>
        <v>0.0020820748775817084</v>
      </c>
      <c r="BW301" s="174">
        <f t="shared" si="221"/>
        <v>0.0013072331302398158</v>
      </c>
      <c r="BX301" s="55">
        <f t="shared" si="222"/>
        <v>159.27341722128367</v>
      </c>
    </row>
    <row r="302" spans="1:76" ht="12">
      <c r="A302" s="11"/>
      <c r="B302" s="26" t="s">
        <v>844</v>
      </c>
      <c r="C302" s="34">
        <v>71066</v>
      </c>
      <c r="D302" s="49" t="s">
        <v>802</v>
      </c>
      <c r="E302" s="112">
        <v>1229</v>
      </c>
      <c r="F302" s="113">
        <v>877</v>
      </c>
      <c r="G302" s="113">
        <v>735</v>
      </c>
      <c r="H302" s="113">
        <v>538</v>
      </c>
      <c r="I302" s="113">
        <v>342</v>
      </c>
      <c r="J302" s="114">
        <v>159</v>
      </c>
      <c r="K302" s="113"/>
      <c r="L302" s="112">
        <v>3880</v>
      </c>
      <c r="M302" s="113">
        <v>2651</v>
      </c>
      <c r="N302" s="113">
        <v>1774</v>
      </c>
      <c r="O302" s="113">
        <v>1039</v>
      </c>
      <c r="P302" s="113">
        <v>501</v>
      </c>
      <c r="Q302" s="114">
        <v>159</v>
      </c>
      <c r="R302" s="114"/>
      <c r="S302" s="121">
        <v>0.18236510622297425</v>
      </c>
      <c r="T302" s="121">
        <v>0.12460048881368678</v>
      </c>
      <c r="U302" s="121">
        <v>0.08338033464937018</v>
      </c>
      <c r="V302" s="121">
        <v>0.04883436736228614</v>
      </c>
      <c r="W302" s="121">
        <v>0.023547659334461363</v>
      </c>
      <c r="X302" s="121">
        <v>0.007473209249858996</v>
      </c>
      <c r="Y302" s="128"/>
      <c r="Z302" s="187">
        <v>21276</v>
      </c>
      <c r="AA302" s="187">
        <v>2</v>
      </c>
      <c r="AB302" s="57">
        <v>304</v>
      </c>
      <c r="AC302" s="53"/>
      <c r="AD302" s="53">
        <v>202</v>
      </c>
      <c r="AE302" s="55">
        <f t="shared" si="223"/>
        <v>202</v>
      </c>
      <c r="AF302" s="53"/>
      <c r="AG302" s="53"/>
      <c r="AH302" s="55"/>
      <c r="AI302" s="86">
        <f t="shared" si="224"/>
        <v>202</v>
      </c>
      <c r="AJ302" s="101">
        <f t="shared" si="225"/>
        <v>0</v>
      </c>
      <c r="AK302" s="102">
        <f t="shared" si="226"/>
        <v>1</v>
      </c>
      <c r="AL302" s="67">
        <f t="shared" si="227"/>
        <v>1</v>
      </c>
      <c r="AM302" s="101">
        <f t="shared" si="228"/>
        <v>0</v>
      </c>
      <c r="AN302" s="102">
        <f t="shared" si="229"/>
        <v>0</v>
      </c>
      <c r="AO302" s="67">
        <f t="shared" si="230"/>
        <v>0</v>
      </c>
      <c r="AP302" s="62">
        <f t="shared" si="231"/>
        <v>1</v>
      </c>
      <c r="AQ302" s="62">
        <f t="shared" si="198"/>
        <v>0.6644736842105263</v>
      </c>
      <c r="AR302" s="67">
        <f t="shared" si="199"/>
        <v>0.1713641488162345</v>
      </c>
      <c r="AS302" s="67">
        <f t="shared" si="200"/>
        <v>0.11386696730552424</v>
      </c>
      <c r="AT302" s="62"/>
      <c r="AU302" s="54" t="s">
        <v>476</v>
      </c>
      <c r="AV302" s="54" t="s">
        <v>476</v>
      </c>
      <c r="AW302" s="55" t="s">
        <v>476</v>
      </c>
      <c r="AX302" s="54" t="s">
        <v>484</v>
      </c>
      <c r="AY302" s="54" t="s">
        <v>258</v>
      </c>
      <c r="AZ302" s="54"/>
      <c r="BA302" s="55">
        <f t="shared" si="201"/>
        <v>-47.94568000000004</v>
      </c>
      <c r="BB302" s="55">
        <f t="shared" si="202"/>
        <v>54.05431999999996</v>
      </c>
      <c r="BC302" s="55">
        <f t="shared" si="203"/>
        <v>256.05431999999996</v>
      </c>
      <c r="BD302" s="67">
        <f t="shared" si="204"/>
        <v>0.14433727170236751</v>
      </c>
      <c r="BE302" s="62">
        <f t="shared" si="205"/>
        <v>0.246443041385948</v>
      </c>
      <c r="BF302" s="62">
        <f t="shared" si="206"/>
        <v>0.5110864670658681</v>
      </c>
      <c r="BG302" s="67">
        <f t="shared" si="207"/>
        <v>0.012034890016920471</v>
      </c>
      <c r="BH302" s="54">
        <v>397383545</v>
      </c>
      <c r="BI302" s="54">
        <f t="shared" si="208"/>
        <v>18748.92875678226</v>
      </c>
      <c r="BJ302" s="174">
        <f t="shared" si="209"/>
        <v>0.0032543749565321647</v>
      </c>
      <c r="BK302" s="55">
        <v>21195</v>
      </c>
      <c r="BL302" s="174">
        <f t="shared" si="210"/>
        <v>0.0032890413239838384</v>
      </c>
      <c r="BM302" s="55">
        <f t="shared" si="211"/>
        <v>98.94600389484665</v>
      </c>
      <c r="BN302" s="174">
        <f t="shared" si="212"/>
        <v>0.0028145753479521065</v>
      </c>
      <c r="BO302" s="55">
        <f t="shared" si="213"/>
        <v>85.69405643572827</v>
      </c>
      <c r="BP302" s="174">
        <f t="shared" si="214"/>
        <v>0</v>
      </c>
      <c r="BQ302" s="55">
        <f t="shared" si="215"/>
        <v>0</v>
      </c>
      <c r="BR302" s="174">
        <f t="shared" si="216"/>
        <v>0</v>
      </c>
      <c r="BS302" s="55">
        <f t="shared" si="217"/>
        <v>0</v>
      </c>
      <c r="BT302" s="174">
        <f t="shared" si="218"/>
        <v>0.00564671679758477</v>
      </c>
      <c r="BU302" s="55">
        <f t="shared" si="219"/>
        <v>171.92293973614315</v>
      </c>
      <c r="BV302" s="174">
        <f t="shared" si="220"/>
        <v>0.0025961674399475627</v>
      </c>
      <c r="BW302" s="174">
        <f t="shared" si="221"/>
        <v>0.003284446395722995</v>
      </c>
      <c r="BX302" s="55">
        <f t="shared" si="222"/>
        <v>79.04429322787216</v>
      </c>
    </row>
    <row r="303" spans="1:76" ht="12">
      <c r="A303" s="11"/>
      <c r="B303" s="26" t="s">
        <v>842</v>
      </c>
      <c r="C303" s="34">
        <v>33037</v>
      </c>
      <c r="D303" s="49" t="s">
        <v>803</v>
      </c>
      <c r="E303" s="112">
        <v>605</v>
      </c>
      <c r="F303" s="113">
        <v>530</v>
      </c>
      <c r="G303" s="113">
        <v>432</v>
      </c>
      <c r="H303" s="113">
        <v>375</v>
      </c>
      <c r="I303" s="113">
        <v>251</v>
      </c>
      <c r="J303" s="114">
        <v>137</v>
      </c>
      <c r="K303" s="113"/>
      <c r="L303" s="112">
        <v>2330</v>
      </c>
      <c r="M303" s="113">
        <v>1725</v>
      </c>
      <c r="N303" s="113">
        <v>1195</v>
      </c>
      <c r="O303" s="113">
        <v>763</v>
      </c>
      <c r="P303" s="113">
        <v>388</v>
      </c>
      <c r="Q303" s="114">
        <v>137</v>
      </c>
      <c r="R303" s="114"/>
      <c r="S303" s="121">
        <v>0.1876459692357252</v>
      </c>
      <c r="T303" s="121">
        <v>0.13892244503503262</v>
      </c>
      <c r="U303" s="121">
        <v>0.096239027140211</v>
      </c>
      <c r="V303" s="121">
        <v>0.06144801481839414</v>
      </c>
      <c r="W303" s="121">
        <v>0.03124748328903922</v>
      </c>
      <c r="X303" s="121">
        <v>0.011033260852057664</v>
      </c>
      <c r="Y303" s="128"/>
      <c r="Z303" s="187">
        <v>12417</v>
      </c>
      <c r="AA303" s="187">
        <v>1</v>
      </c>
      <c r="AB303" s="57">
        <v>199</v>
      </c>
      <c r="AC303" s="53"/>
      <c r="AD303" s="53">
        <v>193</v>
      </c>
      <c r="AE303" s="55">
        <f t="shared" si="223"/>
        <v>193</v>
      </c>
      <c r="AF303" s="53"/>
      <c r="AG303" s="53"/>
      <c r="AH303" s="55"/>
      <c r="AI303" s="86">
        <f t="shared" si="224"/>
        <v>193</v>
      </c>
      <c r="AJ303" s="101">
        <f t="shared" si="225"/>
        <v>0</v>
      </c>
      <c r="AK303" s="102">
        <f t="shared" si="226"/>
        <v>1</v>
      </c>
      <c r="AL303" s="67">
        <f t="shared" si="227"/>
        <v>1</v>
      </c>
      <c r="AM303" s="101">
        <f t="shared" si="228"/>
        <v>0</v>
      </c>
      <c r="AN303" s="102">
        <f t="shared" si="229"/>
        <v>0</v>
      </c>
      <c r="AO303" s="67">
        <f t="shared" si="230"/>
        <v>0</v>
      </c>
      <c r="AP303" s="62">
        <f t="shared" si="231"/>
        <v>1</v>
      </c>
      <c r="AQ303" s="62">
        <f t="shared" si="198"/>
        <v>0.9698492462311558</v>
      </c>
      <c r="AR303" s="67">
        <f t="shared" si="199"/>
        <v>0.16652719665271967</v>
      </c>
      <c r="AS303" s="67">
        <f t="shared" si="200"/>
        <v>0.16150627615062763</v>
      </c>
      <c r="AT303" s="62"/>
      <c r="AU303" s="54" t="s">
        <v>446</v>
      </c>
      <c r="AV303" s="54" t="s">
        <v>428</v>
      </c>
      <c r="AW303" s="55" t="s">
        <v>428</v>
      </c>
      <c r="AX303" s="54" t="s">
        <v>428</v>
      </c>
      <c r="AY303" s="54" t="s">
        <v>198</v>
      </c>
      <c r="AZ303" s="54"/>
      <c r="BA303" s="55">
        <f t="shared" si="201"/>
        <v>-15.56559999999999</v>
      </c>
      <c r="BB303" s="55">
        <f t="shared" si="202"/>
        <v>-9.56559999999999</v>
      </c>
      <c r="BC303" s="55">
        <f t="shared" si="203"/>
        <v>183.4344</v>
      </c>
      <c r="BD303" s="67">
        <f t="shared" si="204"/>
        <v>0.15350158995815902</v>
      </c>
      <c r="BE303" s="62">
        <f t="shared" si="205"/>
        <v>0.24041205766710355</v>
      </c>
      <c r="BF303" s="62">
        <f t="shared" si="206"/>
        <v>0.47276907216494846</v>
      </c>
      <c r="BG303" s="67">
        <f t="shared" si="207"/>
        <v>0.014772843682048805</v>
      </c>
      <c r="BH303" s="54">
        <v>211672023</v>
      </c>
      <c r="BI303" s="54">
        <f t="shared" si="208"/>
        <v>17075.832768635042</v>
      </c>
      <c r="BJ303" s="174">
        <f t="shared" si="209"/>
        <v>0.0017334893186120737</v>
      </c>
      <c r="BK303" s="55">
        <v>12396</v>
      </c>
      <c r="BL303" s="174">
        <f t="shared" si="210"/>
        <v>0.0019236119958529682</v>
      </c>
      <c r="BM303" s="55">
        <f t="shared" si="211"/>
        <v>90.11637078315317</v>
      </c>
      <c r="BN303" s="174">
        <f t="shared" si="212"/>
        <v>0.0020163297389647087</v>
      </c>
      <c r="BO303" s="55">
        <f t="shared" si="213"/>
        <v>105.18956952874726</v>
      </c>
      <c r="BP303" s="174">
        <f t="shared" si="214"/>
        <v>0</v>
      </c>
      <c r="BQ303" s="55">
        <f t="shared" si="215"/>
        <v>0</v>
      </c>
      <c r="BR303" s="174">
        <f t="shared" si="216"/>
        <v>0</v>
      </c>
      <c r="BS303" s="55">
        <f t="shared" si="217"/>
        <v>0</v>
      </c>
      <c r="BT303" s="174">
        <f t="shared" si="218"/>
        <v>0.005395130405613172</v>
      </c>
      <c r="BU303" s="55">
        <f t="shared" si="219"/>
        <v>281.45765742129845</v>
      </c>
      <c r="BV303" s="174">
        <f t="shared" si="220"/>
        <v>0.0024804966134152453</v>
      </c>
      <c r="BW303" s="174">
        <f t="shared" si="221"/>
        <v>0.0019168533039900558</v>
      </c>
      <c r="BX303" s="55">
        <f t="shared" si="222"/>
        <v>129.4046137099761</v>
      </c>
    </row>
    <row r="304" spans="1:76" ht="12">
      <c r="A304" s="11"/>
      <c r="B304" s="26" t="s">
        <v>843</v>
      </c>
      <c r="C304" s="34">
        <v>41081</v>
      </c>
      <c r="D304" s="49" t="s">
        <v>804</v>
      </c>
      <c r="E304" s="112">
        <v>1511</v>
      </c>
      <c r="F304" s="113">
        <v>1180</v>
      </c>
      <c r="G304" s="113">
        <v>1102</v>
      </c>
      <c r="H304" s="113">
        <v>909</v>
      </c>
      <c r="I304" s="113">
        <v>569</v>
      </c>
      <c r="J304" s="114">
        <v>244</v>
      </c>
      <c r="K304" s="113"/>
      <c r="L304" s="112">
        <v>5515</v>
      </c>
      <c r="M304" s="113">
        <v>4004</v>
      </c>
      <c r="N304" s="113">
        <v>2824</v>
      </c>
      <c r="O304" s="113">
        <v>1722</v>
      </c>
      <c r="P304" s="113">
        <v>813</v>
      </c>
      <c r="Q304" s="114">
        <v>244</v>
      </c>
      <c r="R304" s="114"/>
      <c r="S304" s="121">
        <v>0.21294258465577823</v>
      </c>
      <c r="T304" s="121">
        <v>0.15460056372832928</v>
      </c>
      <c r="U304" s="121">
        <v>0.10903895903316731</v>
      </c>
      <c r="V304" s="121">
        <v>0.06648905363141434</v>
      </c>
      <c r="W304" s="121">
        <v>0.031391173404378546</v>
      </c>
      <c r="X304" s="121">
        <v>0.009421213174253833</v>
      </c>
      <c r="Y304" s="128"/>
      <c r="Z304" s="187">
        <v>25899</v>
      </c>
      <c r="AA304" s="187">
        <v>2</v>
      </c>
      <c r="AB304" s="57">
        <v>472</v>
      </c>
      <c r="AC304" s="53">
        <v>187</v>
      </c>
      <c r="AD304" s="53">
        <v>35</v>
      </c>
      <c r="AE304" s="55">
        <f t="shared" si="223"/>
        <v>222</v>
      </c>
      <c r="AF304" s="53">
        <v>90</v>
      </c>
      <c r="AG304" s="53">
        <v>51</v>
      </c>
      <c r="AH304" s="55">
        <f>SUM(AF304:AG304)</f>
        <v>141</v>
      </c>
      <c r="AI304" s="86">
        <f t="shared" si="224"/>
        <v>363</v>
      </c>
      <c r="AJ304" s="101">
        <f t="shared" si="225"/>
        <v>0.5151515151515151</v>
      </c>
      <c r="AK304" s="102">
        <f t="shared" si="226"/>
        <v>0.09641873278236915</v>
      </c>
      <c r="AL304" s="67">
        <f t="shared" si="227"/>
        <v>0.6115702479338843</v>
      </c>
      <c r="AM304" s="101">
        <f t="shared" si="228"/>
        <v>0.24793388429752067</v>
      </c>
      <c r="AN304" s="102">
        <f t="shared" si="229"/>
        <v>0.14049586776859505</v>
      </c>
      <c r="AO304" s="67">
        <f t="shared" si="230"/>
        <v>0.3884297520661157</v>
      </c>
      <c r="AP304" s="62">
        <f t="shared" si="231"/>
        <v>1</v>
      </c>
      <c r="AQ304" s="62">
        <f t="shared" si="198"/>
        <v>0.7690677966101694</v>
      </c>
      <c r="AR304" s="67">
        <f t="shared" si="199"/>
        <v>0.1671388101983003</v>
      </c>
      <c r="AS304" s="67">
        <f t="shared" si="200"/>
        <v>0.12854107648725213</v>
      </c>
      <c r="AT304" s="62"/>
      <c r="AU304" s="54" t="s">
        <v>464</v>
      </c>
      <c r="AV304" s="54" t="s">
        <v>452</v>
      </c>
      <c r="AW304" s="55" t="s">
        <v>452</v>
      </c>
      <c r="AX304" s="54" t="s">
        <v>452</v>
      </c>
      <c r="AY304" s="54" t="s">
        <v>1476</v>
      </c>
      <c r="AZ304" s="54"/>
      <c r="BA304" s="55">
        <f t="shared" si="201"/>
        <v>-64.69606000000005</v>
      </c>
      <c r="BB304" s="55">
        <f t="shared" si="202"/>
        <v>44.303939999999955</v>
      </c>
      <c r="BC304" s="55">
        <f t="shared" si="203"/>
        <v>407.30393999999995</v>
      </c>
      <c r="BD304" s="67">
        <f t="shared" si="204"/>
        <v>0.14422944050991499</v>
      </c>
      <c r="BE304" s="62">
        <f t="shared" si="205"/>
        <v>0.23652958188153309</v>
      </c>
      <c r="BF304" s="62">
        <f t="shared" si="206"/>
        <v>0.5009888560885608</v>
      </c>
      <c r="BG304" s="67">
        <f t="shared" si="207"/>
        <v>0.015726628055137262</v>
      </c>
      <c r="BH304" s="54">
        <v>537780702</v>
      </c>
      <c r="BI304" s="54">
        <f t="shared" si="208"/>
        <v>20839.3668914206</v>
      </c>
      <c r="BJ304" s="174">
        <f t="shared" si="209"/>
        <v>0.00440415832692591</v>
      </c>
      <c r="BK304" s="55">
        <v>25806</v>
      </c>
      <c r="BL304" s="174">
        <f t="shared" si="210"/>
        <v>0.004004576570263125</v>
      </c>
      <c r="BM304" s="55">
        <f t="shared" si="211"/>
        <v>109.97812751615159</v>
      </c>
      <c r="BN304" s="174">
        <f t="shared" si="212"/>
        <v>0.004477126684087048</v>
      </c>
      <c r="BO304" s="55">
        <f t="shared" si="213"/>
        <v>111.98096120578329</v>
      </c>
      <c r="BP304" s="174">
        <f t="shared" si="214"/>
        <v>0.00817343922091473</v>
      </c>
      <c r="BQ304" s="55">
        <f t="shared" si="215"/>
        <v>204.43236140004757</v>
      </c>
      <c r="BR304" s="174">
        <f t="shared" si="216"/>
        <v>0.007545494895694629</v>
      </c>
      <c r="BS304" s="55">
        <f t="shared" si="217"/>
        <v>188.7263485745019</v>
      </c>
      <c r="BT304" s="174">
        <f t="shared" si="218"/>
        <v>0.000978391524333995</v>
      </c>
      <c r="BU304" s="55">
        <f t="shared" si="219"/>
        <v>24.471325263125408</v>
      </c>
      <c r="BV304" s="174">
        <f t="shared" si="220"/>
        <v>0.0046653900034701245</v>
      </c>
      <c r="BW304" s="174">
        <f t="shared" si="221"/>
        <v>0.003998114175729923</v>
      </c>
      <c r="BX304" s="55">
        <f t="shared" si="222"/>
        <v>116.6897641840951</v>
      </c>
    </row>
    <row r="305" spans="1:76" ht="12">
      <c r="A305" s="11"/>
      <c r="B305" s="26" t="s">
        <v>841</v>
      </c>
      <c r="C305" s="34">
        <v>24130</v>
      </c>
      <c r="D305" s="49" t="s">
        <v>805</v>
      </c>
      <c r="E305" s="112">
        <v>497</v>
      </c>
      <c r="F305" s="113">
        <v>403</v>
      </c>
      <c r="G305" s="113">
        <v>301</v>
      </c>
      <c r="H305" s="113">
        <v>273</v>
      </c>
      <c r="I305" s="113">
        <v>162</v>
      </c>
      <c r="J305" s="114">
        <v>80</v>
      </c>
      <c r="K305" s="113"/>
      <c r="L305" s="112">
        <v>1716</v>
      </c>
      <c r="M305" s="113">
        <v>1219</v>
      </c>
      <c r="N305" s="113">
        <v>816</v>
      </c>
      <c r="O305" s="113">
        <v>515</v>
      </c>
      <c r="P305" s="113">
        <v>242</v>
      </c>
      <c r="Q305" s="114">
        <v>80</v>
      </c>
      <c r="R305" s="114"/>
      <c r="S305" s="121">
        <v>0.20516499282639886</v>
      </c>
      <c r="T305" s="121">
        <v>0.14574366331898614</v>
      </c>
      <c r="U305" s="121">
        <v>0.0975609756097561</v>
      </c>
      <c r="V305" s="121">
        <v>0.06157340985174558</v>
      </c>
      <c r="W305" s="121">
        <v>0.02893352462936394</v>
      </c>
      <c r="X305" s="121">
        <v>0.009564801530368245</v>
      </c>
      <c r="Y305" s="128"/>
      <c r="Z305" s="187">
        <v>8364</v>
      </c>
      <c r="AA305" s="187">
        <v>1</v>
      </c>
      <c r="AB305" s="57">
        <v>150</v>
      </c>
      <c r="AC305" s="53">
        <v>68</v>
      </c>
      <c r="AD305" s="53">
        <v>73</v>
      </c>
      <c r="AE305" s="55">
        <f t="shared" si="223"/>
        <v>141</v>
      </c>
      <c r="AF305" s="53"/>
      <c r="AG305" s="53">
        <v>41</v>
      </c>
      <c r="AH305" s="55">
        <f>SUM(AF305:AG305)</f>
        <v>41</v>
      </c>
      <c r="AI305" s="86">
        <f t="shared" si="224"/>
        <v>182</v>
      </c>
      <c r="AJ305" s="101">
        <f t="shared" si="225"/>
        <v>0.37362637362637363</v>
      </c>
      <c r="AK305" s="102">
        <f t="shared" si="226"/>
        <v>0.4010989010989011</v>
      </c>
      <c r="AL305" s="67">
        <f t="shared" si="227"/>
        <v>0.7747252747252747</v>
      </c>
      <c r="AM305" s="101">
        <f t="shared" si="228"/>
        <v>0</v>
      </c>
      <c r="AN305" s="102">
        <f t="shared" si="229"/>
        <v>0.22527472527472528</v>
      </c>
      <c r="AO305" s="67">
        <f t="shared" si="230"/>
        <v>0.22527472527472528</v>
      </c>
      <c r="AP305" s="62">
        <f t="shared" si="231"/>
        <v>1</v>
      </c>
      <c r="AQ305" s="62">
        <f t="shared" si="198"/>
        <v>1.2133333333333334</v>
      </c>
      <c r="AR305" s="67">
        <f t="shared" si="199"/>
        <v>0.18382352941176472</v>
      </c>
      <c r="AS305" s="67">
        <f t="shared" si="200"/>
        <v>0.22303921568627452</v>
      </c>
      <c r="AT305" s="62"/>
      <c r="AU305" s="54" t="s">
        <v>417</v>
      </c>
      <c r="AV305" s="54" t="s">
        <v>420</v>
      </c>
      <c r="AW305" s="55" t="s">
        <v>420</v>
      </c>
      <c r="AX305" s="54" t="s">
        <v>416</v>
      </c>
      <c r="AY305" s="54" t="s">
        <v>876</v>
      </c>
      <c r="AZ305" s="54"/>
      <c r="BA305" s="55">
        <f t="shared" si="201"/>
        <v>-27.856980000000007</v>
      </c>
      <c r="BB305" s="55">
        <f t="shared" si="202"/>
        <v>-59.85698000000001</v>
      </c>
      <c r="BC305" s="55">
        <f t="shared" si="203"/>
        <v>122.14301999999999</v>
      </c>
      <c r="BD305" s="67">
        <f t="shared" si="204"/>
        <v>0.14968507352941177</v>
      </c>
      <c r="BE305" s="62">
        <f t="shared" si="205"/>
        <v>0.2371709126213592</v>
      </c>
      <c r="BF305" s="62">
        <f t="shared" si="206"/>
        <v>0.5047232231404959</v>
      </c>
      <c r="BG305" s="67">
        <f t="shared" si="207"/>
        <v>0.014603421807747489</v>
      </c>
      <c r="BH305" s="54">
        <v>159620189</v>
      </c>
      <c r="BI305" s="54">
        <f t="shared" si="208"/>
        <v>19175.89968765017</v>
      </c>
      <c r="BJ305" s="174">
        <f t="shared" si="209"/>
        <v>0.0013072105077690896</v>
      </c>
      <c r="BK305" s="55">
        <v>8324</v>
      </c>
      <c r="BL305" s="174">
        <f t="shared" si="210"/>
        <v>0.0012917188007002345</v>
      </c>
      <c r="BM305" s="55">
        <f t="shared" si="211"/>
        <v>101.19930956028954</v>
      </c>
      <c r="BN305" s="174">
        <f t="shared" si="212"/>
        <v>0.0013426086035823223</v>
      </c>
      <c r="BO305" s="55">
        <f t="shared" si="213"/>
        <v>103.98320639311311</v>
      </c>
      <c r="BP305" s="174">
        <f t="shared" si="214"/>
        <v>0.002376673816010666</v>
      </c>
      <c r="BQ305" s="55">
        <f t="shared" si="215"/>
        <v>184.07014768112333</v>
      </c>
      <c r="BR305" s="174">
        <f t="shared" si="216"/>
        <v>0.002743816325707138</v>
      </c>
      <c r="BS305" s="55">
        <f t="shared" si="217"/>
        <v>212.50483464766856</v>
      </c>
      <c r="BT305" s="174">
        <f t="shared" si="218"/>
        <v>0.0020406451793251895</v>
      </c>
      <c r="BU305" s="55">
        <f t="shared" si="219"/>
        <v>158.0451877715618</v>
      </c>
      <c r="BV305" s="174">
        <f t="shared" si="220"/>
        <v>0.0023391211587646355</v>
      </c>
      <c r="BW305" s="174">
        <f t="shared" si="221"/>
        <v>0.0012911783067224634</v>
      </c>
      <c r="BX305" s="55">
        <f t="shared" si="222"/>
        <v>181.16174556109746</v>
      </c>
    </row>
    <row r="306" spans="1:76" ht="12">
      <c r="A306" s="11"/>
      <c r="B306" s="26" t="s">
        <v>842</v>
      </c>
      <c r="C306" s="34">
        <v>31042</v>
      </c>
      <c r="D306" s="49" t="s">
        <v>806</v>
      </c>
      <c r="E306" s="112">
        <v>184</v>
      </c>
      <c r="F306" s="113">
        <v>132</v>
      </c>
      <c r="G306" s="113">
        <v>97</v>
      </c>
      <c r="H306" s="113">
        <v>76</v>
      </c>
      <c r="I306" s="113">
        <v>41</v>
      </c>
      <c r="J306" s="114">
        <v>14</v>
      </c>
      <c r="K306" s="113"/>
      <c r="L306" s="112">
        <v>544</v>
      </c>
      <c r="M306" s="113">
        <v>360</v>
      </c>
      <c r="N306" s="113">
        <v>228</v>
      </c>
      <c r="O306" s="113">
        <v>131</v>
      </c>
      <c r="P306" s="113">
        <v>55</v>
      </c>
      <c r="Q306" s="114">
        <v>14</v>
      </c>
      <c r="R306" s="114"/>
      <c r="S306" s="121">
        <v>0.20066396163777203</v>
      </c>
      <c r="T306" s="121">
        <v>0.13279232755440798</v>
      </c>
      <c r="U306" s="121">
        <v>0.08410180745112504</v>
      </c>
      <c r="V306" s="121">
        <v>0.0483216525267429</v>
      </c>
      <c r="W306" s="121">
        <v>0.02028771670970122</v>
      </c>
      <c r="X306" s="121">
        <v>0.005164146071560309</v>
      </c>
      <c r="Y306" s="128"/>
      <c r="Z306" s="187">
        <v>2711</v>
      </c>
      <c r="AA306" s="187">
        <v>1</v>
      </c>
      <c r="AB306" s="57">
        <v>31</v>
      </c>
      <c r="AC306" s="53"/>
      <c r="AD306" s="53"/>
      <c r="AE306" s="55"/>
      <c r="AF306" s="53"/>
      <c r="AG306" s="53"/>
      <c r="AH306" s="55"/>
      <c r="AI306" s="86">
        <v>0</v>
      </c>
      <c r="AJ306" s="101"/>
      <c r="AK306" s="102"/>
      <c r="AL306" s="67"/>
      <c r="AM306" s="101"/>
      <c r="AN306" s="102"/>
      <c r="AO306" s="67"/>
      <c r="AP306" s="62"/>
      <c r="AQ306" s="62">
        <f t="shared" si="198"/>
        <v>0</v>
      </c>
      <c r="AR306" s="67">
        <f t="shared" si="199"/>
        <v>0.13596491228070176</v>
      </c>
      <c r="AS306" s="67">
        <f t="shared" si="200"/>
        <v>0</v>
      </c>
      <c r="AT306" s="62"/>
      <c r="AU306" s="54" t="s">
        <v>422</v>
      </c>
      <c r="AV306" s="54" t="s">
        <v>422</v>
      </c>
      <c r="AW306" s="55" t="s">
        <v>421</v>
      </c>
      <c r="AX306" s="54" t="s">
        <v>421</v>
      </c>
      <c r="AY306" s="54" t="s">
        <v>1197</v>
      </c>
      <c r="AZ306" s="54"/>
      <c r="BA306" s="55">
        <f t="shared" si="201"/>
        <v>0.48328999999999667</v>
      </c>
      <c r="BB306" s="55">
        <f t="shared" si="202"/>
        <v>31.483289999999997</v>
      </c>
      <c r="BC306" s="55">
        <f t="shared" si="203"/>
        <v>31.483289999999997</v>
      </c>
      <c r="BD306" s="67">
        <f t="shared" si="204"/>
        <v>0.13808460526315788</v>
      </c>
      <c r="BE306" s="62">
        <f t="shared" si="205"/>
        <v>0.24033045801526715</v>
      </c>
      <c r="BF306" s="62">
        <f t="shared" si="206"/>
        <v>0.5724234545454545</v>
      </c>
      <c r="BG306" s="67">
        <f t="shared" si="207"/>
        <v>0.011613164883806712</v>
      </c>
      <c r="BH306" s="54">
        <v>52904852</v>
      </c>
      <c r="BI306" s="54">
        <f t="shared" si="208"/>
        <v>19500.498341319573</v>
      </c>
      <c r="BJ306" s="174">
        <f t="shared" si="209"/>
        <v>0.0004332646069374629</v>
      </c>
      <c r="BK306" s="55">
        <v>2713</v>
      </c>
      <c r="BL306" s="174">
        <f t="shared" si="210"/>
        <v>0.00042100349667224124</v>
      </c>
      <c r="BM306" s="55">
        <f t="shared" si="211"/>
        <v>102.91235354626214</v>
      </c>
      <c r="BN306" s="174">
        <f t="shared" si="212"/>
        <v>0.0003460675528006209</v>
      </c>
      <c r="BO306" s="55">
        <f t="shared" si="213"/>
        <v>82.69117586875963</v>
      </c>
      <c r="BP306" s="174">
        <f t="shared" si="214"/>
        <v>0</v>
      </c>
      <c r="BQ306" s="55">
        <f t="shared" si="215"/>
        <v>0</v>
      </c>
      <c r="BR306" s="174">
        <f t="shared" si="216"/>
        <v>0</v>
      </c>
      <c r="BS306" s="55">
        <f t="shared" si="217"/>
        <v>0</v>
      </c>
      <c r="BT306" s="174">
        <f t="shared" si="218"/>
        <v>0</v>
      </c>
      <c r="BU306" s="55">
        <f t="shared" si="219"/>
        <v>0</v>
      </c>
      <c r="BV306" s="174">
        <f t="shared" si="220"/>
        <v>0</v>
      </c>
      <c r="BW306" s="174">
        <f t="shared" si="221"/>
        <v>0.00041850602457252486</v>
      </c>
      <c r="BX306" s="55">
        <f t="shared" si="222"/>
        <v>0</v>
      </c>
    </row>
    <row r="307" spans="1:76" ht="12">
      <c r="A307" s="11"/>
      <c r="B307" s="26" t="s">
        <v>843</v>
      </c>
      <c r="C307" s="34">
        <v>44081</v>
      </c>
      <c r="D307" s="49" t="s">
        <v>807</v>
      </c>
      <c r="E307" s="112">
        <v>773</v>
      </c>
      <c r="F307" s="113">
        <v>608</v>
      </c>
      <c r="G307" s="113">
        <v>522</v>
      </c>
      <c r="H307" s="113">
        <v>467</v>
      </c>
      <c r="I307" s="113">
        <v>250</v>
      </c>
      <c r="J307" s="114">
        <v>99</v>
      </c>
      <c r="K307" s="113"/>
      <c r="L307" s="112">
        <v>2719</v>
      </c>
      <c r="M307" s="113">
        <v>1946</v>
      </c>
      <c r="N307" s="113">
        <v>1338</v>
      </c>
      <c r="O307" s="113">
        <v>816</v>
      </c>
      <c r="P307" s="113">
        <v>349</v>
      </c>
      <c r="Q307" s="114">
        <v>99</v>
      </c>
      <c r="R307" s="114"/>
      <c r="S307" s="121">
        <v>0.17441785874655205</v>
      </c>
      <c r="T307" s="121">
        <v>0.12483161203412663</v>
      </c>
      <c r="U307" s="121">
        <v>0.08582975174802746</v>
      </c>
      <c r="V307" s="121">
        <v>0.05234460196292257</v>
      </c>
      <c r="W307" s="121">
        <v>0.02238758098659311</v>
      </c>
      <c r="X307" s="121">
        <v>0.0063506318557957535</v>
      </c>
      <c r="Y307" s="128"/>
      <c r="Z307" s="187">
        <v>15589</v>
      </c>
      <c r="AA307" s="187">
        <v>1</v>
      </c>
      <c r="AB307" s="57">
        <v>215</v>
      </c>
      <c r="AC307" s="53"/>
      <c r="AD307" s="53">
        <v>107</v>
      </c>
      <c r="AE307" s="55">
        <f>SUM(AC307:AD307)</f>
        <v>107</v>
      </c>
      <c r="AF307" s="53"/>
      <c r="AG307" s="53"/>
      <c r="AH307" s="55"/>
      <c r="AI307" s="86">
        <f>AE307+AH307</f>
        <v>107</v>
      </c>
      <c r="AJ307" s="101">
        <f aca="true" t="shared" si="232" ref="AJ307:AP311">AC307/$AI307</f>
        <v>0</v>
      </c>
      <c r="AK307" s="102">
        <f t="shared" si="232"/>
        <v>1</v>
      </c>
      <c r="AL307" s="67">
        <f t="shared" si="232"/>
        <v>1</v>
      </c>
      <c r="AM307" s="101">
        <f t="shared" si="232"/>
        <v>0</v>
      </c>
      <c r="AN307" s="102">
        <f t="shared" si="232"/>
        <v>0</v>
      </c>
      <c r="AO307" s="67">
        <f t="shared" si="232"/>
        <v>0</v>
      </c>
      <c r="AP307" s="62">
        <f t="shared" si="232"/>
        <v>1</v>
      </c>
      <c r="AQ307" s="62">
        <f t="shared" si="198"/>
        <v>0.49767441860465117</v>
      </c>
      <c r="AR307" s="67">
        <f t="shared" si="199"/>
        <v>0.16068759342301944</v>
      </c>
      <c r="AS307" s="67">
        <f t="shared" si="200"/>
        <v>0.07997010463378176</v>
      </c>
      <c r="AT307" s="62"/>
      <c r="AU307" s="54" t="s">
        <v>464</v>
      </c>
      <c r="AV307" s="54" t="s">
        <v>461</v>
      </c>
      <c r="AW307" s="55" t="s">
        <v>461</v>
      </c>
      <c r="AX307" s="54" t="s">
        <v>461</v>
      </c>
      <c r="AY307" s="54" t="s">
        <v>881</v>
      </c>
      <c r="AZ307" s="54"/>
      <c r="BA307" s="55">
        <f t="shared" si="201"/>
        <v>-26.634230000000002</v>
      </c>
      <c r="BB307" s="55">
        <f t="shared" si="202"/>
        <v>81.36577</v>
      </c>
      <c r="BC307" s="55">
        <f t="shared" si="203"/>
        <v>188.36577</v>
      </c>
      <c r="BD307" s="67">
        <f t="shared" si="204"/>
        <v>0.14078159192825113</v>
      </c>
      <c r="BE307" s="62">
        <f t="shared" si="205"/>
        <v>0.2308404044117647</v>
      </c>
      <c r="BF307" s="62">
        <f t="shared" si="206"/>
        <v>0.53973</v>
      </c>
      <c r="BG307" s="67">
        <f t="shared" si="207"/>
        <v>0.012083249085893899</v>
      </c>
      <c r="BH307" s="54">
        <v>290162676</v>
      </c>
      <c r="BI307" s="54">
        <f t="shared" si="208"/>
        <v>18722.58846302749</v>
      </c>
      <c r="BJ307" s="174">
        <f t="shared" si="209"/>
        <v>0.0023762889983146044</v>
      </c>
      <c r="BK307" s="55">
        <v>15498</v>
      </c>
      <c r="BL307" s="174">
        <f t="shared" si="210"/>
        <v>0.002404980534989456</v>
      </c>
      <c r="BM307" s="55">
        <f t="shared" si="211"/>
        <v>98.80699505640791</v>
      </c>
      <c r="BN307" s="174">
        <f t="shared" si="212"/>
        <v>0.002070535863796465</v>
      </c>
      <c r="BO307" s="55">
        <f t="shared" si="213"/>
        <v>86.03839566774133</v>
      </c>
      <c r="BP307" s="174">
        <f t="shared" si="214"/>
        <v>0</v>
      </c>
      <c r="BQ307" s="55">
        <f t="shared" si="215"/>
        <v>0</v>
      </c>
      <c r="BR307" s="174">
        <f t="shared" si="216"/>
        <v>0</v>
      </c>
      <c r="BS307" s="55">
        <f t="shared" si="217"/>
        <v>0</v>
      </c>
      <c r="BT307" s="174">
        <f t="shared" si="218"/>
        <v>0.0029910826601067843</v>
      </c>
      <c r="BU307" s="55">
        <f t="shared" si="219"/>
        <v>124.29050753717601</v>
      </c>
      <c r="BV307" s="174">
        <f t="shared" si="220"/>
        <v>0.0013751976043286595</v>
      </c>
      <c r="BW307" s="174">
        <f t="shared" si="221"/>
        <v>0.002406525421269307</v>
      </c>
      <c r="BX307" s="55">
        <f t="shared" si="222"/>
        <v>57.14452846308684</v>
      </c>
    </row>
    <row r="308" spans="1:76" ht="12">
      <c r="A308" s="11"/>
      <c r="B308" s="26" t="s">
        <v>844</v>
      </c>
      <c r="C308" s="34">
        <v>71067</v>
      </c>
      <c r="D308" s="49" t="s">
        <v>808</v>
      </c>
      <c r="E308" s="112">
        <v>480</v>
      </c>
      <c r="F308" s="113">
        <v>320</v>
      </c>
      <c r="G308" s="113">
        <v>265</v>
      </c>
      <c r="H308" s="113">
        <v>162</v>
      </c>
      <c r="I308" s="113">
        <v>88</v>
      </c>
      <c r="J308" s="114">
        <v>44</v>
      </c>
      <c r="K308" s="113"/>
      <c r="L308" s="112">
        <v>1359</v>
      </c>
      <c r="M308" s="113">
        <v>879</v>
      </c>
      <c r="N308" s="113">
        <v>559</v>
      </c>
      <c r="O308" s="113">
        <v>294</v>
      </c>
      <c r="P308" s="113">
        <v>132</v>
      </c>
      <c r="Q308" s="114">
        <v>44</v>
      </c>
      <c r="R308" s="114"/>
      <c r="S308" s="121">
        <v>0.18773311230832987</v>
      </c>
      <c r="T308" s="121">
        <v>0.12142561127227518</v>
      </c>
      <c r="U308" s="121">
        <v>0.07722061058157204</v>
      </c>
      <c r="V308" s="121">
        <v>0.04061334438458351</v>
      </c>
      <c r="W308" s="121">
        <v>0.018234562784915042</v>
      </c>
      <c r="X308" s="121">
        <v>0.006078187594971681</v>
      </c>
      <c r="Y308" s="128"/>
      <c r="Z308" s="187">
        <v>7239</v>
      </c>
      <c r="AA308" s="187">
        <v>1</v>
      </c>
      <c r="AB308" s="57">
        <v>88</v>
      </c>
      <c r="AC308" s="53"/>
      <c r="AD308" s="53">
        <v>79</v>
      </c>
      <c r="AE308" s="55">
        <f>SUM(AC308:AD308)</f>
        <v>79</v>
      </c>
      <c r="AF308" s="53"/>
      <c r="AG308" s="53"/>
      <c r="AH308" s="55"/>
      <c r="AI308" s="86">
        <f>AE308+AH308</f>
        <v>79</v>
      </c>
      <c r="AJ308" s="101">
        <f t="shared" si="232"/>
        <v>0</v>
      </c>
      <c r="AK308" s="102">
        <f t="shared" si="232"/>
        <v>1</v>
      </c>
      <c r="AL308" s="67">
        <f t="shared" si="232"/>
        <v>1</v>
      </c>
      <c r="AM308" s="101">
        <f t="shared" si="232"/>
        <v>0</v>
      </c>
      <c r="AN308" s="102">
        <f t="shared" si="232"/>
        <v>0</v>
      </c>
      <c r="AO308" s="67">
        <f t="shared" si="232"/>
        <v>0</v>
      </c>
      <c r="AP308" s="62">
        <f t="shared" si="232"/>
        <v>1</v>
      </c>
      <c r="AQ308" s="62">
        <f t="shared" si="198"/>
        <v>0.8977272727272727</v>
      </c>
      <c r="AR308" s="67">
        <f t="shared" si="199"/>
        <v>0.15742397137745975</v>
      </c>
      <c r="AS308" s="67">
        <f t="shared" si="200"/>
        <v>0.1413237924865832</v>
      </c>
      <c r="AT308" s="62"/>
      <c r="AU308" s="54" t="s">
        <v>475</v>
      </c>
      <c r="AV308" s="54" t="s">
        <v>475</v>
      </c>
      <c r="AW308" s="55" t="s">
        <v>475</v>
      </c>
      <c r="AX308" s="54" t="s">
        <v>475</v>
      </c>
      <c r="AY308" s="54" t="s">
        <v>475</v>
      </c>
      <c r="AZ308" s="54"/>
      <c r="BA308" s="55">
        <f t="shared" si="201"/>
        <v>-12.239080000000001</v>
      </c>
      <c r="BB308" s="55">
        <f t="shared" si="202"/>
        <v>-3.2390800000000013</v>
      </c>
      <c r="BC308" s="55">
        <f t="shared" si="203"/>
        <v>75.76092</v>
      </c>
      <c r="BD308" s="67">
        <f t="shared" si="204"/>
        <v>0.135529373881932</v>
      </c>
      <c r="BE308" s="62">
        <f t="shared" si="205"/>
        <v>0.2576902040816326</v>
      </c>
      <c r="BF308" s="62">
        <f t="shared" si="206"/>
        <v>0.5739463636363636</v>
      </c>
      <c r="BG308" s="67">
        <f t="shared" si="207"/>
        <v>0.010465661002900953</v>
      </c>
      <c r="BH308" s="54">
        <v>137312621</v>
      </c>
      <c r="BI308" s="54">
        <f t="shared" si="208"/>
        <v>19236.847996637713</v>
      </c>
      <c r="BJ308" s="174">
        <f t="shared" si="209"/>
        <v>0.0011245225440781464</v>
      </c>
      <c r="BK308" s="55">
        <v>7138</v>
      </c>
      <c r="BL308" s="174">
        <f t="shared" si="210"/>
        <v>0.0011076752522102683</v>
      </c>
      <c r="BM308" s="55">
        <f t="shared" si="211"/>
        <v>101.5209594900907</v>
      </c>
      <c r="BN308" s="174">
        <f t="shared" si="212"/>
        <v>0.0008327718031477529</v>
      </c>
      <c r="BO308" s="55">
        <f t="shared" si="213"/>
        <v>74.52041051965364</v>
      </c>
      <c r="BP308" s="174">
        <f t="shared" si="214"/>
        <v>0</v>
      </c>
      <c r="BQ308" s="55">
        <f t="shared" si="215"/>
        <v>0</v>
      </c>
      <c r="BR308" s="174">
        <f t="shared" si="216"/>
        <v>0</v>
      </c>
      <c r="BS308" s="55">
        <f t="shared" si="217"/>
        <v>0</v>
      </c>
      <c r="BT308" s="174">
        <f t="shared" si="218"/>
        <v>0.0022083694406395886</v>
      </c>
      <c r="BU308" s="55">
        <f t="shared" si="219"/>
        <v>197.6154772213412</v>
      </c>
      <c r="BV308" s="174">
        <f t="shared" si="220"/>
        <v>0.0010153328106725615</v>
      </c>
      <c r="BW308" s="174">
        <f t="shared" si="221"/>
        <v>0.0011175083407895638</v>
      </c>
      <c r="BX308" s="55">
        <f t="shared" si="222"/>
        <v>90.85684407108664</v>
      </c>
    </row>
    <row r="309" spans="1:76" ht="12">
      <c r="A309" s="11"/>
      <c r="B309" s="26" t="s">
        <v>843</v>
      </c>
      <c r="C309" s="34">
        <v>45065</v>
      </c>
      <c r="D309" s="49" t="s">
        <v>809</v>
      </c>
      <c r="E309" s="112">
        <v>447</v>
      </c>
      <c r="F309" s="113">
        <v>303</v>
      </c>
      <c r="G309" s="113">
        <v>281</v>
      </c>
      <c r="H309" s="113">
        <v>257</v>
      </c>
      <c r="I309" s="113">
        <v>134</v>
      </c>
      <c r="J309" s="114">
        <v>66</v>
      </c>
      <c r="K309" s="113"/>
      <c r="L309" s="112">
        <v>1488</v>
      </c>
      <c r="M309" s="113">
        <v>1041</v>
      </c>
      <c r="N309" s="113">
        <v>738</v>
      </c>
      <c r="O309" s="113">
        <v>457</v>
      </c>
      <c r="P309" s="113">
        <v>200</v>
      </c>
      <c r="Q309" s="114">
        <v>66</v>
      </c>
      <c r="R309" s="114"/>
      <c r="S309" s="121">
        <v>0.18507462686567164</v>
      </c>
      <c r="T309" s="121">
        <v>0.1294776119402985</v>
      </c>
      <c r="U309" s="121">
        <v>0.09179104477611941</v>
      </c>
      <c r="V309" s="121">
        <v>0.0568407960199005</v>
      </c>
      <c r="W309" s="121">
        <v>0.024875621890547265</v>
      </c>
      <c r="X309" s="121">
        <v>0.008208955223880597</v>
      </c>
      <c r="Y309" s="128"/>
      <c r="Z309" s="187">
        <v>8040</v>
      </c>
      <c r="AA309" s="187">
        <v>1</v>
      </c>
      <c r="AB309" s="57">
        <v>131</v>
      </c>
      <c r="AC309" s="53"/>
      <c r="AD309" s="53">
        <v>100</v>
      </c>
      <c r="AE309" s="55">
        <f>SUM(AC309:AD309)</f>
        <v>100</v>
      </c>
      <c r="AF309" s="53"/>
      <c r="AG309" s="53"/>
      <c r="AH309" s="55"/>
      <c r="AI309" s="86">
        <f>AE309+AH309</f>
        <v>100</v>
      </c>
      <c r="AJ309" s="101">
        <f t="shared" si="232"/>
        <v>0</v>
      </c>
      <c r="AK309" s="102">
        <f t="shared" si="232"/>
        <v>1</v>
      </c>
      <c r="AL309" s="67">
        <f t="shared" si="232"/>
        <v>1</v>
      </c>
      <c r="AM309" s="101">
        <f t="shared" si="232"/>
        <v>0</v>
      </c>
      <c r="AN309" s="102">
        <f t="shared" si="232"/>
        <v>0</v>
      </c>
      <c r="AO309" s="67">
        <f t="shared" si="232"/>
        <v>0</v>
      </c>
      <c r="AP309" s="62">
        <f t="shared" si="232"/>
        <v>1</v>
      </c>
      <c r="AQ309" s="62">
        <f t="shared" si="198"/>
        <v>0.7633587786259542</v>
      </c>
      <c r="AR309" s="67">
        <f t="shared" si="199"/>
        <v>0.17750677506775067</v>
      </c>
      <c r="AS309" s="67">
        <f t="shared" si="200"/>
        <v>0.13550135501355012</v>
      </c>
      <c r="AT309" s="62"/>
      <c r="AU309" s="54" t="s">
        <v>464</v>
      </c>
      <c r="AV309" s="54" t="s">
        <v>452</v>
      </c>
      <c r="AW309" s="55" t="s">
        <v>452</v>
      </c>
      <c r="AX309" s="54" t="s">
        <v>452</v>
      </c>
      <c r="AY309" s="54" t="s">
        <v>1476</v>
      </c>
      <c r="AZ309" s="54"/>
      <c r="BA309" s="55">
        <f t="shared" si="201"/>
        <v>-24.70855999999999</v>
      </c>
      <c r="BB309" s="55">
        <f t="shared" si="202"/>
        <v>6.291440000000009</v>
      </c>
      <c r="BC309" s="55">
        <f t="shared" si="203"/>
        <v>106.29144000000001</v>
      </c>
      <c r="BD309" s="67">
        <f t="shared" si="204"/>
        <v>0.14402634146341464</v>
      </c>
      <c r="BE309" s="62">
        <f t="shared" si="205"/>
        <v>0.23258520787746173</v>
      </c>
      <c r="BF309" s="62">
        <f t="shared" si="206"/>
        <v>0.5314572000000001</v>
      </c>
      <c r="BG309" s="67">
        <f t="shared" si="207"/>
        <v>0.013220328358208955</v>
      </c>
      <c r="BH309" s="54">
        <v>165321737</v>
      </c>
      <c r="BI309" s="54">
        <f t="shared" si="208"/>
        <v>20544.518081272523</v>
      </c>
      <c r="BJ309" s="174">
        <f t="shared" si="209"/>
        <v>0.0013539033697613145</v>
      </c>
      <c r="BK309" s="55">
        <v>8047</v>
      </c>
      <c r="BL309" s="174">
        <f t="shared" si="210"/>
        <v>0.0012487339247038427</v>
      </c>
      <c r="BM309" s="55">
        <f t="shared" si="211"/>
        <v>108.42208600061973</v>
      </c>
      <c r="BN309" s="174">
        <f t="shared" si="212"/>
        <v>0.0011683664103863997</v>
      </c>
      <c r="BO309" s="55">
        <f t="shared" si="213"/>
        <v>94.13493291873957</v>
      </c>
      <c r="BP309" s="174">
        <f t="shared" si="214"/>
        <v>0</v>
      </c>
      <c r="BQ309" s="55">
        <f t="shared" si="215"/>
        <v>0</v>
      </c>
      <c r="BR309" s="174">
        <f t="shared" si="216"/>
        <v>0</v>
      </c>
      <c r="BS309" s="55">
        <f t="shared" si="217"/>
        <v>0</v>
      </c>
      <c r="BT309" s="174">
        <f t="shared" si="218"/>
        <v>0.0027954043552399855</v>
      </c>
      <c r="BU309" s="55">
        <f t="shared" si="219"/>
        <v>225.22489445262437</v>
      </c>
      <c r="BV309" s="174">
        <f t="shared" si="220"/>
        <v>0.001285231405914635</v>
      </c>
      <c r="BW309" s="174">
        <f t="shared" si="221"/>
        <v>0.0012411613565337883</v>
      </c>
      <c r="BX309" s="55">
        <f t="shared" si="222"/>
        <v>103.55071072337618</v>
      </c>
    </row>
    <row r="310" spans="1:76" ht="12">
      <c r="A310" s="11"/>
      <c r="B310" s="26" t="s">
        <v>842</v>
      </c>
      <c r="C310" s="34">
        <v>34042</v>
      </c>
      <c r="D310" s="49" t="s">
        <v>810</v>
      </c>
      <c r="E310" s="112">
        <v>1269</v>
      </c>
      <c r="F310" s="113">
        <v>1137</v>
      </c>
      <c r="G310" s="113">
        <v>917</v>
      </c>
      <c r="H310" s="113">
        <v>809</v>
      </c>
      <c r="I310" s="113">
        <v>460</v>
      </c>
      <c r="J310" s="114">
        <v>203</v>
      </c>
      <c r="K310" s="113"/>
      <c r="L310" s="112">
        <v>4795</v>
      </c>
      <c r="M310" s="113">
        <v>3526</v>
      </c>
      <c r="N310" s="113">
        <v>2389</v>
      </c>
      <c r="O310" s="113">
        <v>1472</v>
      </c>
      <c r="P310" s="113">
        <v>663</v>
      </c>
      <c r="Q310" s="114">
        <v>203</v>
      </c>
      <c r="R310" s="114"/>
      <c r="S310" s="121">
        <v>0.19689565967231965</v>
      </c>
      <c r="T310" s="121">
        <v>0.14478708988625633</v>
      </c>
      <c r="U310" s="121">
        <v>0.0980987968628095</v>
      </c>
      <c r="V310" s="121">
        <v>0.060444298443723565</v>
      </c>
      <c r="W310" s="121">
        <v>0.02722457192132386</v>
      </c>
      <c r="X310" s="121">
        <v>0.008335728657660248</v>
      </c>
      <c r="Y310" s="128"/>
      <c r="Z310" s="187">
        <v>24353</v>
      </c>
      <c r="AA310" s="187">
        <v>2</v>
      </c>
      <c r="AB310" s="57">
        <v>391</v>
      </c>
      <c r="AC310" s="53">
        <v>139</v>
      </c>
      <c r="AD310" s="53">
        <v>213</v>
      </c>
      <c r="AE310" s="55">
        <f>SUM(AC310:AD310)</f>
        <v>352</v>
      </c>
      <c r="AF310" s="53"/>
      <c r="AG310" s="53"/>
      <c r="AH310" s="55"/>
      <c r="AI310" s="86">
        <f>AE310+AH310</f>
        <v>352</v>
      </c>
      <c r="AJ310" s="101">
        <f t="shared" si="232"/>
        <v>0.39488636363636365</v>
      </c>
      <c r="AK310" s="102">
        <f t="shared" si="232"/>
        <v>0.6051136363636364</v>
      </c>
      <c r="AL310" s="67">
        <f t="shared" si="232"/>
        <v>1</v>
      </c>
      <c r="AM310" s="101">
        <f t="shared" si="232"/>
        <v>0</v>
      </c>
      <c r="AN310" s="102">
        <f t="shared" si="232"/>
        <v>0</v>
      </c>
      <c r="AO310" s="67">
        <f t="shared" si="232"/>
        <v>0</v>
      </c>
      <c r="AP310" s="62">
        <f t="shared" si="232"/>
        <v>1</v>
      </c>
      <c r="AQ310" s="62">
        <f t="shared" si="198"/>
        <v>0.9002557544757033</v>
      </c>
      <c r="AR310" s="67">
        <f t="shared" si="199"/>
        <v>0.1636668061950607</v>
      </c>
      <c r="AS310" s="67">
        <f t="shared" si="200"/>
        <v>0.1473419840937631</v>
      </c>
      <c r="AT310" s="62"/>
      <c r="AU310" s="54" t="s">
        <v>430</v>
      </c>
      <c r="AV310" s="54" t="s">
        <v>430</v>
      </c>
      <c r="AW310" s="55" t="s">
        <v>430</v>
      </c>
      <c r="AX310" s="54" t="s">
        <v>441</v>
      </c>
      <c r="AY310" s="54" t="s">
        <v>1333</v>
      </c>
      <c r="AZ310" s="54"/>
      <c r="BA310" s="55">
        <f t="shared" si="201"/>
        <v>-46.97674000000001</v>
      </c>
      <c r="BB310" s="55">
        <f t="shared" si="202"/>
        <v>-7.976740000000007</v>
      </c>
      <c r="BC310" s="55">
        <f t="shared" si="203"/>
        <v>344.02326</v>
      </c>
      <c r="BD310" s="67">
        <f t="shared" si="204"/>
        <v>0.14400303892842192</v>
      </c>
      <c r="BE310" s="62">
        <f t="shared" si="205"/>
        <v>0.23371145380434782</v>
      </c>
      <c r="BF310" s="62">
        <f t="shared" si="206"/>
        <v>0.518888778280543</v>
      </c>
      <c r="BG310" s="67">
        <f t="shared" si="207"/>
        <v>0.014126524863466513</v>
      </c>
      <c r="BH310" s="54">
        <v>457662535</v>
      </c>
      <c r="BI310" s="54">
        <f t="shared" si="208"/>
        <v>18856.35264307198</v>
      </c>
      <c r="BJ310" s="174">
        <f t="shared" si="209"/>
        <v>0.003748030111430571</v>
      </c>
      <c r="BK310" s="55">
        <v>24271</v>
      </c>
      <c r="BL310" s="174">
        <f t="shared" si="210"/>
        <v>0.00376637518161886</v>
      </c>
      <c r="BM310" s="55">
        <f t="shared" si="211"/>
        <v>99.51292504586853</v>
      </c>
      <c r="BN310" s="174">
        <f t="shared" si="212"/>
        <v>0.003781538959069771</v>
      </c>
      <c r="BO310" s="55">
        <f t="shared" si="213"/>
        <v>100.58747667728001</v>
      </c>
      <c r="BP310" s="174">
        <f t="shared" si="214"/>
        <v>0</v>
      </c>
      <c r="BQ310" s="55">
        <f t="shared" si="215"/>
        <v>0</v>
      </c>
      <c r="BR310" s="174">
        <f t="shared" si="216"/>
        <v>0.005608683371666061</v>
      </c>
      <c r="BS310" s="55">
        <f t="shared" si="217"/>
        <v>149.18881279395515</v>
      </c>
      <c r="BT310" s="174">
        <f t="shared" si="218"/>
        <v>0.005954211276661169</v>
      </c>
      <c r="BU310" s="55">
        <f t="shared" si="219"/>
        <v>158.37972169671426</v>
      </c>
      <c r="BV310" s="174">
        <f t="shared" si="220"/>
        <v>0.004524014548819515</v>
      </c>
      <c r="BW310" s="174">
        <f t="shared" si="221"/>
        <v>0.0037594530492123567</v>
      </c>
      <c r="BX310" s="55">
        <f t="shared" si="222"/>
        <v>120.33704077691145</v>
      </c>
    </row>
    <row r="311" spans="1:76" ht="12">
      <c r="A311" s="11"/>
      <c r="B311" s="26" t="s">
        <v>840</v>
      </c>
      <c r="C311" s="34">
        <v>11056</v>
      </c>
      <c r="D311" s="49" t="s">
        <v>811</v>
      </c>
      <c r="E311" s="112">
        <v>1156</v>
      </c>
      <c r="F311" s="113">
        <v>796</v>
      </c>
      <c r="G311" s="113">
        <v>711</v>
      </c>
      <c r="H311" s="113">
        <v>572</v>
      </c>
      <c r="I311" s="113">
        <v>376</v>
      </c>
      <c r="J311" s="114">
        <v>175</v>
      </c>
      <c r="K311" s="113"/>
      <c r="L311" s="112">
        <v>3786</v>
      </c>
      <c r="M311" s="113">
        <v>2630</v>
      </c>
      <c r="N311" s="113">
        <v>1834</v>
      </c>
      <c r="O311" s="113">
        <v>1123</v>
      </c>
      <c r="P311" s="113">
        <v>551</v>
      </c>
      <c r="Q311" s="114">
        <v>175</v>
      </c>
      <c r="R311" s="114"/>
      <c r="S311" s="121">
        <v>0.19971514480139263</v>
      </c>
      <c r="T311" s="121">
        <v>0.13873503191433242</v>
      </c>
      <c r="U311" s="121">
        <v>0.09674526560109722</v>
      </c>
      <c r="V311" s="121">
        <v>0.0592393311177929</v>
      </c>
      <c r="W311" s="121">
        <v>0.029065780450493222</v>
      </c>
      <c r="X311" s="121">
        <v>0.00923141847338714</v>
      </c>
      <c r="Y311" s="128"/>
      <c r="Z311" s="187">
        <v>18957</v>
      </c>
      <c r="AA311" s="187">
        <v>1</v>
      </c>
      <c r="AB311" s="57">
        <v>319</v>
      </c>
      <c r="AC311" s="53">
        <v>60</v>
      </c>
      <c r="AD311" s="53">
        <v>265</v>
      </c>
      <c r="AE311" s="55">
        <f>SUM(AC311:AD311)</f>
        <v>325</v>
      </c>
      <c r="AF311" s="53"/>
      <c r="AG311" s="53"/>
      <c r="AH311" s="55"/>
      <c r="AI311" s="86">
        <f>AE311+AH311</f>
        <v>325</v>
      </c>
      <c r="AJ311" s="101">
        <f t="shared" si="232"/>
        <v>0.18461538461538463</v>
      </c>
      <c r="AK311" s="102">
        <f t="shared" si="232"/>
        <v>0.8153846153846154</v>
      </c>
      <c r="AL311" s="67">
        <f t="shared" si="232"/>
        <v>1</v>
      </c>
      <c r="AM311" s="101">
        <f t="shared" si="232"/>
        <v>0</v>
      </c>
      <c r="AN311" s="102">
        <f t="shared" si="232"/>
        <v>0</v>
      </c>
      <c r="AO311" s="67">
        <f t="shared" si="232"/>
        <v>0</v>
      </c>
      <c r="AP311" s="62">
        <f t="shared" si="232"/>
        <v>1</v>
      </c>
      <c r="AQ311" s="62">
        <f t="shared" si="198"/>
        <v>1.0188087774294672</v>
      </c>
      <c r="AR311" s="67">
        <f t="shared" si="199"/>
        <v>0.17393675027262814</v>
      </c>
      <c r="AS311" s="67">
        <f t="shared" si="200"/>
        <v>0.1772082878953108</v>
      </c>
      <c r="AT311" s="62"/>
      <c r="AU311" s="54" t="s">
        <v>1029</v>
      </c>
      <c r="AV311" s="54" t="s">
        <v>1029</v>
      </c>
      <c r="AW311" s="55" t="s">
        <v>1029</v>
      </c>
      <c r="AX311" s="54" t="s">
        <v>1029</v>
      </c>
      <c r="AY311" s="54" t="s">
        <v>1029</v>
      </c>
      <c r="AZ311" s="54"/>
      <c r="BA311" s="55">
        <f t="shared" si="201"/>
        <v>-47.743240000000014</v>
      </c>
      <c r="BB311" s="55">
        <f t="shared" si="202"/>
        <v>-53.743240000000014</v>
      </c>
      <c r="BC311" s="55">
        <f t="shared" si="203"/>
        <v>271.25676</v>
      </c>
      <c r="BD311" s="67">
        <f t="shared" si="204"/>
        <v>0.14790444929116683</v>
      </c>
      <c r="BE311" s="62">
        <f t="shared" si="205"/>
        <v>0.24154653606411397</v>
      </c>
      <c r="BF311" s="62">
        <f t="shared" si="206"/>
        <v>0.49229901996370234</v>
      </c>
      <c r="BG311" s="67">
        <f t="shared" si="207"/>
        <v>0.014309055230257951</v>
      </c>
      <c r="BH311" s="54">
        <v>378036403</v>
      </c>
      <c r="BI311" s="54">
        <f t="shared" si="208"/>
        <v>19963.89960920997</v>
      </c>
      <c r="BJ311" s="174">
        <f t="shared" si="209"/>
        <v>0.0030959314195576487</v>
      </c>
      <c r="BK311" s="55">
        <v>18936</v>
      </c>
      <c r="BL311" s="174">
        <f t="shared" si="210"/>
        <v>0.0029384895735295098</v>
      </c>
      <c r="BM311" s="55">
        <f t="shared" si="211"/>
        <v>105.3579174636659</v>
      </c>
      <c r="BN311" s="174">
        <f t="shared" si="212"/>
        <v>0.002981682127688223</v>
      </c>
      <c r="BO311" s="55">
        <f t="shared" si="213"/>
        <v>101.88717842204613</v>
      </c>
      <c r="BP311" s="174">
        <f t="shared" si="214"/>
        <v>0</v>
      </c>
      <c r="BQ311" s="55">
        <f t="shared" si="215"/>
        <v>0</v>
      </c>
      <c r="BR311" s="174">
        <f t="shared" si="216"/>
        <v>0.00242101440503571</v>
      </c>
      <c r="BS311" s="55">
        <f t="shared" si="217"/>
        <v>82.72857940073821</v>
      </c>
      <c r="BT311" s="174">
        <f t="shared" si="218"/>
        <v>0.007407821541385961</v>
      </c>
      <c r="BU311" s="55">
        <f t="shared" si="219"/>
        <v>253.13296414029725</v>
      </c>
      <c r="BV311" s="174">
        <f t="shared" si="220"/>
        <v>0.004177002069222563</v>
      </c>
      <c r="BW311" s="174">
        <f t="shared" si="221"/>
        <v>0.0029264547059466447</v>
      </c>
      <c r="BX311" s="55">
        <f t="shared" si="222"/>
        <v>142.73250362408714</v>
      </c>
    </row>
    <row r="312" spans="5:76" ht="12"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AC312" s="53"/>
      <c r="AD312" s="53"/>
      <c r="AE312" s="53"/>
      <c r="AF312" s="53"/>
      <c r="AG312" s="53"/>
      <c r="AH312" s="53"/>
      <c r="AI312" s="53"/>
      <c r="AU312" s="66"/>
      <c r="AV312" s="66"/>
      <c r="AW312" s="63"/>
      <c r="AX312" s="66"/>
      <c r="AY312" s="66"/>
      <c r="AZ312" s="66"/>
      <c r="BA312" s="63"/>
      <c r="BB312" s="63"/>
      <c r="BC312" s="63"/>
      <c r="BH312" s="63"/>
      <c r="BI312" s="63"/>
      <c r="BJ312" s="68"/>
      <c r="BK312" s="63"/>
      <c r="BM312" s="63"/>
      <c r="BN312" s="68"/>
      <c r="BO312" s="63"/>
      <c r="BP312" s="68"/>
      <c r="BQ312" s="63"/>
      <c r="BR312" s="68"/>
      <c r="BS312" s="63"/>
      <c r="BT312" s="68"/>
      <c r="BU312" s="63"/>
      <c r="BV312" s="68"/>
      <c r="BX312" s="63"/>
    </row>
    <row r="313" spans="1:76" ht="12">
      <c r="A313" s="140">
        <f>SUM(A314:A318)</f>
        <v>0</v>
      </c>
      <c r="B313" s="77"/>
      <c r="C313" s="77">
        <v>2000</v>
      </c>
      <c r="D313" s="78" t="s">
        <v>832</v>
      </c>
      <c r="E313" s="122">
        <v>360450</v>
      </c>
      <c r="F313" s="123">
        <v>277229</v>
      </c>
      <c r="G313" s="123">
        <v>247783</v>
      </c>
      <c r="H313" s="123">
        <v>200713</v>
      </c>
      <c r="I313" s="123">
        <v>121336</v>
      </c>
      <c r="J313" s="124">
        <v>58155</v>
      </c>
      <c r="K313" s="123"/>
      <c r="L313" s="122">
        <v>1265666</v>
      </c>
      <c r="M313" s="123">
        <v>905216</v>
      </c>
      <c r="N313" s="123">
        <v>627987</v>
      </c>
      <c r="O313" s="123">
        <v>380204</v>
      </c>
      <c r="P313" s="123">
        <v>179491</v>
      </c>
      <c r="Q313" s="124">
        <v>58155</v>
      </c>
      <c r="R313" s="108"/>
      <c r="S313" s="72">
        <f aca="true" t="shared" si="233" ref="S313:S318">L313/$Z313</f>
        <v>0.19538504097993703</v>
      </c>
      <c r="T313" s="70">
        <f aca="true" t="shared" si="234" ref="T313:T318">M313/$Z313</f>
        <v>0.13974118389503604</v>
      </c>
      <c r="U313" s="70">
        <f aca="true" t="shared" si="235" ref="U313:U318">N313/$Z313</f>
        <v>0.09694442746338111</v>
      </c>
      <c r="V313" s="70">
        <f aca="true" t="shared" si="236" ref="V313:V318">O313/$Z313</f>
        <v>0.058693347313379655</v>
      </c>
      <c r="W313" s="70">
        <f aca="true" t="shared" si="237" ref="W313:W318">P313/$Z313</f>
        <v>0.02770861853801072</v>
      </c>
      <c r="X313" s="70">
        <f aca="true" t="shared" si="238" ref="X313:X318">Q313/$Z313</f>
        <v>0.008977579438958017</v>
      </c>
      <c r="Y313" s="51"/>
      <c r="Z313" s="123">
        <v>6477804</v>
      </c>
      <c r="AA313" s="123"/>
      <c r="AB313" s="144">
        <v>97594</v>
      </c>
      <c r="AC313" s="74">
        <v>24783</v>
      </c>
      <c r="AD313" s="74">
        <v>35773</v>
      </c>
      <c r="AE313" s="75">
        <v>60556</v>
      </c>
      <c r="AF313" s="74">
        <v>10569</v>
      </c>
      <c r="AG313" s="74">
        <v>6682</v>
      </c>
      <c r="AH313" s="75">
        <v>17251</v>
      </c>
      <c r="AI313" s="144">
        <v>77807</v>
      </c>
      <c r="AJ313" s="72">
        <f aca="true" t="shared" si="239" ref="AJ313:AJ318">AC313/$AI313</f>
        <v>0.31851889932782396</v>
      </c>
      <c r="AK313" s="70">
        <f aca="true" t="shared" si="240" ref="AK313:AK318">AD313/$AI313</f>
        <v>0.45976583083784234</v>
      </c>
      <c r="AL313" s="71">
        <f aca="true" t="shared" si="241" ref="AL313:AL318">AE313/$AI313</f>
        <v>0.7782847301656663</v>
      </c>
      <c r="AM313" s="72">
        <f aca="true" t="shared" si="242" ref="AM313:AM318">AF313/$AI313</f>
        <v>0.13583610729111775</v>
      </c>
      <c r="AN313" s="70">
        <f aca="true" t="shared" si="243" ref="AN313:AN318">AG313/$AI313</f>
        <v>0.08587916254321591</v>
      </c>
      <c r="AO313" s="71">
        <f aca="true" t="shared" si="244" ref="AO313:AO318">AH313/$AI313</f>
        <v>0.22171526983433368</v>
      </c>
      <c r="AP313" s="100">
        <f aca="true" t="shared" si="245" ref="AP313:AP318">AI313/$AI313</f>
        <v>1</v>
      </c>
      <c r="AQ313" s="64">
        <f aca="true" t="shared" si="246" ref="AQ313:AQ318">AI313/AB313</f>
        <v>0.7972518802385392</v>
      </c>
      <c r="AR313" s="71">
        <f aca="true" t="shared" si="247" ref="AR313:AR318">AB313/N313</f>
        <v>0.15540767563659758</v>
      </c>
      <c r="AS313" s="71">
        <f aca="true" t="shared" si="248" ref="AS313:AS318">AI313/N313</f>
        <v>0.12389906160477844</v>
      </c>
      <c r="AT313" s="64"/>
      <c r="AZ313" s="152"/>
      <c r="BA313" s="144">
        <f aca="true" t="shared" si="249" ref="BA313:BA318">BC313-AB313</f>
        <v>-6619.594149999975</v>
      </c>
      <c r="BB313" s="144">
        <f aca="true" t="shared" si="250" ref="BB313:BB318">BC313-AI313</f>
        <v>13167.405850000025</v>
      </c>
      <c r="BC313" s="144">
        <f>SUM(BC314:BC318)</f>
        <v>90974.40585000002</v>
      </c>
      <c r="BD313" s="170">
        <f aca="true" t="shared" si="251" ref="BD313:BD318">BC313/N313</f>
        <v>0.14486670241581437</v>
      </c>
      <c r="BE313" s="177">
        <f aca="true" t="shared" si="252" ref="BE313:BE318">BC313/O313</f>
        <v>0.23927787674511586</v>
      </c>
      <c r="BF313" s="177">
        <f aca="true" t="shared" si="253" ref="BF313:BF318">BC313/P313</f>
        <v>0.506846615429186</v>
      </c>
      <c r="BG313" s="170">
        <f aca="true" t="shared" si="254" ref="BG313:BG318">BC313/Z313</f>
        <v>0.014044019524209134</v>
      </c>
      <c r="BH313" s="144">
        <v>122107486171</v>
      </c>
      <c r="BI313" s="144">
        <f aca="true" t="shared" si="255" ref="BI313:BI318">BH313/BK313</f>
        <v>18948.646755565183</v>
      </c>
      <c r="BJ313" s="170">
        <f aca="true" t="shared" si="256" ref="BJ313:BJ318">BH313/BH$313</f>
        <v>1</v>
      </c>
      <c r="BK313" s="144">
        <v>6444127</v>
      </c>
      <c r="BL313" s="170">
        <f aca="true" t="shared" si="257" ref="BL313:BL318">BK313/BK$313</f>
        <v>1</v>
      </c>
      <c r="BM313" s="144">
        <f aca="true" t="shared" si="258" ref="BM313:BM318">BJ313/BL313*100</f>
        <v>100</v>
      </c>
      <c r="BN313" s="170">
        <f aca="true" t="shared" si="259" ref="BN313:BN318">BC313/BC$313</f>
        <v>1</v>
      </c>
      <c r="BO313" s="144">
        <f aca="true" t="shared" si="260" ref="BO313:BO318">BN313/BW313*100</f>
        <v>100</v>
      </c>
      <c r="BP313" s="170">
        <f aca="true" t="shared" si="261" ref="BP313:BP318">AH313/AH$313</f>
        <v>1</v>
      </c>
      <c r="BQ313" s="144">
        <f aca="true" t="shared" si="262" ref="BQ313:BQ318">BP313/BW313*100</f>
        <v>100</v>
      </c>
      <c r="BR313" s="170">
        <f aca="true" t="shared" si="263" ref="BR313:BR318">AC313/AC$313</f>
        <v>1</v>
      </c>
      <c r="BS313" s="144">
        <f aca="true" t="shared" si="264" ref="BS313:BS318">BR313/BW313*100</f>
        <v>100</v>
      </c>
      <c r="BT313" s="170">
        <f aca="true" t="shared" si="265" ref="BT313:BT318">AD313/AD$313</f>
        <v>1</v>
      </c>
      <c r="BU313" s="144">
        <f aca="true" t="shared" si="266" ref="BU313:BU318">BT313/BW313*100</f>
        <v>100</v>
      </c>
      <c r="BV313" s="170">
        <f aca="true" t="shared" si="267" ref="BV313:BV318">AI313/AI$313</f>
        <v>1</v>
      </c>
      <c r="BW313" s="170">
        <f aca="true" t="shared" si="268" ref="BW313:BW318">Z313/Z$313</f>
        <v>1</v>
      </c>
      <c r="BX313" s="144">
        <f aca="true" t="shared" si="269" ref="BX313:BX318">BV313/BW313*100</f>
        <v>100</v>
      </c>
    </row>
    <row r="314" spans="1:76" ht="12">
      <c r="A314" s="141">
        <f>SUM(A4:A73)</f>
        <v>0</v>
      </c>
      <c r="B314" s="79"/>
      <c r="C314" s="79">
        <v>10000</v>
      </c>
      <c r="D314" s="83" t="s">
        <v>833</v>
      </c>
      <c r="E314" s="115">
        <v>97428</v>
      </c>
      <c r="F314" s="109">
        <v>75010</v>
      </c>
      <c r="G314" s="109">
        <v>66915</v>
      </c>
      <c r="H314" s="109">
        <v>53736</v>
      </c>
      <c r="I314" s="109">
        <v>33029</v>
      </c>
      <c r="J314" s="116">
        <v>15631</v>
      </c>
      <c r="K314" s="109"/>
      <c r="L314" s="115">
        <v>341749</v>
      </c>
      <c r="M314" s="109">
        <v>244321</v>
      </c>
      <c r="N314" s="109">
        <v>169311</v>
      </c>
      <c r="O314" s="109">
        <v>102396</v>
      </c>
      <c r="P314" s="109">
        <v>48660</v>
      </c>
      <c r="Q314" s="118">
        <v>15631</v>
      </c>
      <c r="R314" s="109"/>
      <c r="S314" s="126">
        <f t="shared" si="233"/>
        <v>0.18734842138963323</v>
      </c>
      <c r="T314" s="125">
        <f t="shared" si="234"/>
        <v>0.13393793006661783</v>
      </c>
      <c r="U314" s="125">
        <f t="shared" si="235"/>
        <v>0.09281709258520197</v>
      </c>
      <c r="V314" s="125">
        <f t="shared" si="236"/>
        <v>0.05613397246696518</v>
      </c>
      <c r="W314" s="125">
        <f t="shared" si="237"/>
        <v>0.0266756426055952</v>
      </c>
      <c r="X314" s="125">
        <f t="shared" si="238"/>
        <v>0.00856898827718986</v>
      </c>
      <c r="Y314" s="10"/>
      <c r="Z314" s="188">
        <v>1824136</v>
      </c>
      <c r="AA314" s="188"/>
      <c r="AB314" s="137">
        <v>26196</v>
      </c>
      <c r="AC314" s="87">
        <v>6844</v>
      </c>
      <c r="AD314" s="87">
        <v>8790</v>
      </c>
      <c r="AE314" s="88">
        <v>15634</v>
      </c>
      <c r="AF314" s="87">
        <v>3712</v>
      </c>
      <c r="AG314" s="89">
        <v>2316</v>
      </c>
      <c r="AH314" s="88">
        <v>6028</v>
      </c>
      <c r="AI314" s="137">
        <v>21662</v>
      </c>
      <c r="AJ314" s="126">
        <f t="shared" si="239"/>
        <v>0.3159449727633644</v>
      </c>
      <c r="AK314" s="125">
        <f t="shared" si="240"/>
        <v>0.4057797063983012</v>
      </c>
      <c r="AL314" s="135">
        <f t="shared" si="241"/>
        <v>0.7217246791616656</v>
      </c>
      <c r="AM314" s="126">
        <f t="shared" si="242"/>
        <v>0.17135998522758747</v>
      </c>
      <c r="AN314" s="125">
        <f t="shared" si="243"/>
        <v>0.10691533561074693</v>
      </c>
      <c r="AO314" s="135">
        <f t="shared" si="244"/>
        <v>0.2782753208383344</v>
      </c>
      <c r="AP314" s="136">
        <f t="shared" si="245"/>
        <v>1</v>
      </c>
      <c r="AQ314" s="133">
        <f t="shared" si="246"/>
        <v>0.8269201404794625</v>
      </c>
      <c r="AR314" s="135">
        <f t="shared" si="247"/>
        <v>0.1547211935432429</v>
      </c>
      <c r="AS314" s="135">
        <f t="shared" si="248"/>
        <v>0.12794207109992853</v>
      </c>
      <c r="AT314" s="133"/>
      <c r="AZ314" s="129"/>
      <c r="BA314" s="137">
        <f t="shared" si="249"/>
        <v>648.7240200000051</v>
      </c>
      <c r="BB314" s="137">
        <f t="shared" si="250"/>
        <v>5182.724020000005</v>
      </c>
      <c r="BC314" s="137">
        <f>SUM(BC4:BC73)</f>
        <v>26844.724020000005</v>
      </c>
      <c r="BD314" s="171">
        <f t="shared" si="251"/>
        <v>0.15855274624802881</v>
      </c>
      <c r="BE314" s="178">
        <f t="shared" si="252"/>
        <v>0.2621657488573773</v>
      </c>
      <c r="BF314" s="178">
        <f t="shared" si="253"/>
        <v>0.5516794907521579</v>
      </c>
      <c r="BG314" s="171">
        <f t="shared" si="254"/>
        <v>0.014716404928141325</v>
      </c>
      <c r="BH314" s="137">
        <v>33536819278</v>
      </c>
      <c r="BI314" s="137">
        <f t="shared" si="255"/>
        <v>18495.093029104133</v>
      </c>
      <c r="BJ314" s="171">
        <f t="shared" si="256"/>
        <v>0.2746499852681829</v>
      </c>
      <c r="BK314" s="137">
        <v>1813282</v>
      </c>
      <c r="BL314" s="171">
        <f t="shared" si="257"/>
        <v>0.28138520547469037</v>
      </c>
      <c r="BM314" s="137">
        <f t="shared" si="258"/>
        <v>97.6064057116488</v>
      </c>
      <c r="BN314" s="171">
        <f t="shared" si="259"/>
        <v>0.2950799597884925</v>
      </c>
      <c r="BO314" s="137">
        <f t="shared" si="260"/>
        <v>104.78769915388632</v>
      </c>
      <c r="BP314" s="171">
        <f t="shared" si="261"/>
        <v>0.34942901860761694</v>
      </c>
      <c r="BQ314" s="137">
        <f t="shared" si="262"/>
        <v>124.08793502526652</v>
      </c>
      <c r="BR314" s="171">
        <f t="shared" si="263"/>
        <v>0.27615704313440664</v>
      </c>
      <c r="BS314" s="137">
        <f t="shared" si="264"/>
        <v>98.06786328674134</v>
      </c>
      <c r="BT314" s="171">
        <f t="shared" si="265"/>
        <v>0.24571604282559473</v>
      </c>
      <c r="BU314" s="137">
        <f t="shared" si="266"/>
        <v>87.25776833963087</v>
      </c>
      <c r="BV314" s="171">
        <f t="shared" si="267"/>
        <v>0.2784068271492282</v>
      </c>
      <c r="BW314" s="171">
        <f t="shared" si="268"/>
        <v>0.28159789953508935</v>
      </c>
      <c r="BX314" s="137">
        <f t="shared" si="269"/>
        <v>98.86679822856296</v>
      </c>
    </row>
    <row r="315" spans="1:76" ht="12">
      <c r="A315" s="142">
        <f>SUM(A74:A138)</f>
        <v>0</v>
      </c>
      <c r="B315" s="80"/>
      <c r="C315" s="80">
        <v>20001</v>
      </c>
      <c r="D315" s="82" t="s">
        <v>834</v>
      </c>
      <c r="E315" s="117">
        <v>59643</v>
      </c>
      <c r="F315" s="110">
        <v>45869</v>
      </c>
      <c r="G315" s="110">
        <v>40161</v>
      </c>
      <c r="H315" s="110">
        <v>33883</v>
      </c>
      <c r="I315" s="110">
        <v>21013</v>
      </c>
      <c r="J315" s="118">
        <v>10190</v>
      </c>
      <c r="K315" s="110"/>
      <c r="L315" s="117">
        <v>210759</v>
      </c>
      <c r="M315" s="110">
        <v>151116</v>
      </c>
      <c r="N315" s="110">
        <v>105247</v>
      </c>
      <c r="O315" s="110">
        <v>65086</v>
      </c>
      <c r="P315" s="110">
        <v>31203</v>
      </c>
      <c r="Q315" s="118">
        <v>10190</v>
      </c>
      <c r="R315" s="110"/>
      <c r="S315" s="76">
        <f t="shared" si="233"/>
        <v>0.18789365717714204</v>
      </c>
      <c r="T315" s="95">
        <f t="shared" si="234"/>
        <v>0.1347213542386375</v>
      </c>
      <c r="U315" s="95">
        <f t="shared" si="235"/>
        <v>0.09382870357575558</v>
      </c>
      <c r="V315" s="95">
        <f t="shared" si="236"/>
        <v>0.05802478931401016</v>
      </c>
      <c r="W315" s="95">
        <f t="shared" si="237"/>
        <v>0.027817771885890345</v>
      </c>
      <c r="X315" s="95">
        <f t="shared" si="238"/>
        <v>0.009084482117656079</v>
      </c>
      <c r="Y315" s="11"/>
      <c r="Z315" s="154">
        <v>1121693</v>
      </c>
      <c r="AA315" s="154"/>
      <c r="AB315" s="138">
        <v>23248</v>
      </c>
      <c r="AC315" s="90">
        <v>2637</v>
      </c>
      <c r="AD315" s="90">
        <v>5668</v>
      </c>
      <c r="AE315" s="55">
        <v>8305</v>
      </c>
      <c r="AF315" s="90">
        <v>2342</v>
      </c>
      <c r="AG315" s="91">
        <v>2141</v>
      </c>
      <c r="AH315" s="55">
        <v>4483</v>
      </c>
      <c r="AI315" s="138">
        <v>18008</v>
      </c>
      <c r="AJ315" s="76">
        <f t="shared" si="239"/>
        <v>0.14643491781430476</v>
      </c>
      <c r="AK315" s="95">
        <f t="shared" si="240"/>
        <v>0.31474900044424703</v>
      </c>
      <c r="AL315" s="67">
        <f t="shared" si="241"/>
        <v>0.46118391825855176</v>
      </c>
      <c r="AM315" s="76">
        <f t="shared" si="242"/>
        <v>0.13005330964015993</v>
      </c>
      <c r="AN315" s="95">
        <f t="shared" si="243"/>
        <v>0.11889160373167482</v>
      </c>
      <c r="AO315" s="67">
        <f t="shared" si="244"/>
        <v>0.24894491337183475</v>
      </c>
      <c r="AP315" s="96">
        <f t="shared" si="245"/>
        <v>1</v>
      </c>
      <c r="AQ315" s="62">
        <f t="shared" si="246"/>
        <v>0.7746042670337233</v>
      </c>
      <c r="AR315" s="67">
        <f t="shared" si="247"/>
        <v>0.2208899066006632</v>
      </c>
      <c r="AS315" s="67">
        <f t="shared" si="248"/>
        <v>0.17110226419755434</v>
      </c>
      <c r="AT315" s="62"/>
      <c r="AZ315" s="130"/>
      <c r="BA315" s="138">
        <f t="shared" si="249"/>
        <v>-4080.6966399999983</v>
      </c>
      <c r="BB315" s="138">
        <f t="shared" si="250"/>
        <v>1159.3033600000017</v>
      </c>
      <c r="BC315" s="138">
        <f>SUM(BC74:BC138)</f>
        <v>19167.30336</v>
      </c>
      <c r="BD315" s="172">
        <f t="shared" si="251"/>
        <v>0.18211733693121895</v>
      </c>
      <c r="BE315" s="179">
        <f t="shared" si="252"/>
        <v>0.2944919546446241</v>
      </c>
      <c r="BF315" s="179">
        <f t="shared" si="253"/>
        <v>0.6142775810018268</v>
      </c>
      <c r="BG315" s="172">
        <f t="shared" si="254"/>
        <v>0.017087833622925347</v>
      </c>
      <c r="BH315" s="138">
        <v>23120517039</v>
      </c>
      <c r="BI315" s="138">
        <f t="shared" si="255"/>
        <v>20748.93456693401</v>
      </c>
      <c r="BJ315" s="172">
        <f t="shared" si="256"/>
        <v>0.18934561478582812</v>
      </c>
      <c r="BK315" s="138">
        <v>1114299</v>
      </c>
      <c r="BL315" s="172">
        <f t="shared" si="257"/>
        <v>0.1729169831693261</v>
      </c>
      <c r="BM315" s="138">
        <f t="shared" si="258"/>
        <v>109.50087800248896</v>
      </c>
      <c r="BN315" s="172">
        <f t="shared" si="259"/>
        <v>0.21068896445010415</v>
      </c>
      <c r="BO315" s="138">
        <f t="shared" si="260"/>
        <v>121.6733827054945</v>
      </c>
      <c r="BP315" s="172">
        <f t="shared" si="261"/>
        <v>0.2598689931018492</v>
      </c>
      <c r="BQ315" s="138">
        <f t="shared" si="262"/>
        <v>150.07496730309728</v>
      </c>
      <c r="BR315" s="172">
        <f t="shared" si="263"/>
        <v>0.10640358310131945</v>
      </c>
      <c r="BS315" s="138">
        <f t="shared" si="264"/>
        <v>61.44832465104619</v>
      </c>
      <c r="BT315" s="172">
        <f t="shared" si="265"/>
        <v>0.15844351885500238</v>
      </c>
      <c r="BU315" s="138">
        <f t="shared" si="266"/>
        <v>91.50151246490883</v>
      </c>
      <c r="BV315" s="172">
        <f t="shared" si="267"/>
        <v>0.23144447157710746</v>
      </c>
      <c r="BW315" s="172">
        <f t="shared" si="268"/>
        <v>0.1731594534197083</v>
      </c>
      <c r="BX315" s="138">
        <f t="shared" si="269"/>
        <v>133.65973789263845</v>
      </c>
    </row>
    <row r="316" spans="1:76" ht="12">
      <c r="A316" s="142">
        <f>SUM(A139:A202)</f>
        <v>0</v>
      </c>
      <c r="B316" s="80"/>
      <c r="C316" s="80">
        <v>30000</v>
      </c>
      <c r="D316" s="82" t="s">
        <v>835</v>
      </c>
      <c r="E316" s="117">
        <v>72929</v>
      </c>
      <c r="F316" s="110">
        <v>58605</v>
      </c>
      <c r="G316" s="110">
        <v>52290</v>
      </c>
      <c r="H316" s="110">
        <v>42192</v>
      </c>
      <c r="I316" s="110">
        <v>25957</v>
      </c>
      <c r="J316" s="118">
        <v>13096</v>
      </c>
      <c r="K316" s="110"/>
      <c r="L316" s="117">
        <v>265069</v>
      </c>
      <c r="M316" s="110">
        <v>192140</v>
      </c>
      <c r="N316" s="110">
        <v>133535</v>
      </c>
      <c r="O316" s="110">
        <v>81245</v>
      </c>
      <c r="P316" s="110">
        <v>39053</v>
      </c>
      <c r="Q316" s="118">
        <v>13096</v>
      </c>
      <c r="R316" s="110"/>
      <c r="S316" s="76">
        <f t="shared" si="233"/>
        <v>0.22428729053635554</v>
      </c>
      <c r="T316" s="95">
        <f t="shared" si="234"/>
        <v>0.16257864934660543</v>
      </c>
      <c r="U316" s="95">
        <f t="shared" si="235"/>
        <v>0.11299021515821253</v>
      </c>
      <c r="V316" s="95">
        <f t="shared" si="236"/>
        <v>0.06874519811681565</v>
      </c>
      <c r="W316" s="95">
        <f t="shared" si="237"/>
        <v>0.03304457162971262</v>
      </c>
      <c r="X316" s="95">
        <f t="shared" si="238"/>
        <v>0.011081138710539944</v>
      </c>
      <c r="Y316" s="11"/>
      <c r="Z316" s="154">
        <v>1181828</v>
      </c>
      <c r="AA316" s="154"/>
      <c r="AB316" s="138">
        <v>15683</v>
      </c>
      <c r="AC316" s="90">
        <v>5936</v>
      </c>
      <c r="AD316" s="90">
        <v>8645</v>
      </c>
      <c r="AE316" s="55">
        <v>14581</v>
      </c>
      <c r="AF316" s="90">
        <v>1116</v>
      </c>
      <c r="AG316" s="91">
        <v>614</v>
      </c>
      <c r="AH316" s="55">
        <v>1730</v>
      </c>
      <c r="AI316" s="138">
        <v>12748</v>
      </c>
      <c r="AJ316" s="76">
        <f t="shared" si="239"/>
        <v>0.4656416692814559</v>
      </c>
      <c r="AK316" s="95">
        <f t="shared" si="240"/>
        <v>0.6781455914653279</v>
      </c>
      <c r="AL316" s="67">
        <f t="shared" si="241"/>
        <v>1.1437872607467838</v>
      </c>
      <c r="AM316" s="76">
        <f t="shared" si="242"/>
        <v>0.08754314402259178</v>
      </c>
      <c r="AN316" s="95">
        <f t="shared" si="243"/>
        <v>0.0481644179479134</v>
      </c>
      <c r="AO316" s="67">
        <f t="shared" si="244"/>
        <v>0.13570756197050518</v>
      </c>
      <c r="AP316" s="96">
        <f t="shared" si="245"/>
        <v>1</v>
      </c>
      <c r="AQ316" s="62">
        <f t="shared" si="246"/>
        <v>0.8128546834151629</v>
      </c>
      <c r="AR316" s="67">
        <f t="shared" si="247"/>
        <v>0.11744486464222863</v>
      </c>
      <c r="AS316" s="67">
        <f t="shared" si="248"/>
        <v>0.09546560826749541</v>
      </c>
      <c r="AT316" s="62"/>
      <c r="AZ316" s="130"/>
      <c r="BA316" s="138">
        <f t="shared" si="249"/>
        <v>1476.5447500000046</v>
      </c>
      <c r="BB316" s="138">
        <f t="shared" si="250"/>
        <v>4411.544750000005</v>
      </c>
      <c r="BC316" s="138">
        <f>SUM(BC139:BC202)</f>
        <v>17159.544750000005</v>
      </c>
      <c r="BD316" s="172">
        <f t="shared" si="251"/>
        <v>0.1285022260081627</v>
      </c>
      <c r="BE316" s="179">
        <f t="shared" si="252"/>
        <v>0.21120739430118782</v>
      </c>
      <c r="BF316" s="179">
        <f t="shared" si="253"/>
        <v>0.4393912055411877</v>
      </c>
      <c r="BG316" s="172">
        <f t="shared" si="254"/>
        <v>0.014519494164971556</v>
      </c>
      <c r="BH316" s="138">
        <v>21784973721</v>
      </c>
      <c r="BI316" s="138">
        <f t="shared" si="255"/>
        <v>18477.563724558862</v>
      </c>
      <c r="BJ316" s="172">
        <f t="shared" si="256"/>
        <v>0.17840817466745817</v>
      </c>
      <c r="BK316" s="138">
        <v>1178996</v>
      </c>
      <c r="BL316" s="172">
        <f t="shared" si="257"/>
        <v>0.18295666736549418</v>
      </c>
      <c r="BM316" s="138">
        <f t="shared" si="258"/>
        <v>97.5138961790611</v>
      </c>
      <c r="BN316" s="172">
        <f t="shared" si="259"/>
        <v>0.18861947588086392</v>
      </c>
      <c r="BO316" s="138">
        <f t="shared" si="260"/>
        <v>103.38560224829362</v>
      </c>
      <c r="BP316" s="172">
        <f t="shared" si="261"/>
        <v>0.1002840415048403</v>
      </c>
      <c r="BQ316" s="138">
        <f t="shared" si="262"/>
        <v>54.96742040264916</v>
      </c>
      <c r="BR316" s="172">
        <f t="shared" si="263"/>
        <v>0.23951902513819956</v>
      </c>
      <c r="BS316" s="138">
        <f t="shared" si="264"/>
        <v>131.28452694608094</v>
      </c>
      <c r="BT316" s="172">
        <f t="shared" si="265"/>
        <v>0.24166270651049673</v>
      </c>
      <c r="BU316" s="138">
        <f t="shared" si="266"/>
        <v>132.4595158419433</v>
      </c>
      <c r="BV316" s="172">
        <f t="shared" si="267"/>
        <v>0.16384129962599767</v>
      </c>
      <c r="BW316" s="172">
        <f t="shared" si="268"/>
        <v>0.18244269199870822</v>
      </c>
      <c r="BX316" s="138">
        <f t="shared" si="269"/>
        <v>89.8042546024029</v>
      </c>
    </row>
    <row r="317" spans="1:76" ht="12">
      <c r="A317" s="142">
        <f>SUM(A203:A267)</f>
        <v>0</v>
      </c>
      <c r="B317" s="80"/>
      <c r="C317" s="80">
        <v>40000</v>
      </c>
      <c r="D317" s="82" t="s">
        <v>836</v>
      </c>
      <c r="E317" s="117">
        <v>81130</v>
      </c>
      <c r="F317" s="110">
        <v>61491</v>
      </c>
      <c r="G317" s="110">
        <v>55620</v>
      </c>
      <c r="H317" s="110">
        <v>46240</v>
      </c>
      <c r="I317" s="110">
        <v>27380</v>
      </c>
      <c r="J317" s="118">
        <v>13377</v>
      </c>
      <c r="K317" s="110"/>
      <c r="L317" s="117">
        <v>285238</v>
      </c>
      <c r="M317" s="110">
        <v>204108</v>
      </c>
      <c r="N317" s="110">
        <v>142617</v>
      </c>
      <c r="O317" s="110">
        <v>86997</v>
      </c>
      <c r="P317" s="110">
        <v>40757</v>
      </c>
      <c r="Q317" s="118">
        <v>13377</v>
      </c>
      <c r="R317" s="110"/>
      <c r="S317" s="76">
        <f t="shared" si="233"/>
        <v>0.19185698469518847</v>
      </c>
      <c r="T317" s="95">
        <f t="shared" si="234"/>
        <v>0.1372872668864791</v>
      </c>
      <c r="U317" s="95">
        <f t="shared" si="235"/>
        <v>0.09592714710618394</v>
      </c>
      <c r="V317" s="95">
        <f t="shared" si="236"/>
        <v>0.05851598348581645</v>
      </c>
      <c r="W317" s="95">
        <f t="shared" si="237"/>
        <v>0.02741400207974322</v>
      </c>
      <c r="X317" s="95">
        <f t="shared" si="238"/>
        <v>0.00899764717277339</v>
      </c>
      <c r="Y317" s="11"/>
      <c r="Z317" s="154">
        <v>1486722</v>
      </c>
      <c r="AA317" s="154"/>
      <c r="AB317" s="138">
        <v>17819</v>
      </c>
      <c r="AC317" s="90">
        <v>6800</v>
      </c>
      <c r="AD317" s="90">
        <v>9056</v>
      </c>
      <c r="AE317" s="55">
        <v>15856</v>
      </c>
      <c r="AF317" s="90">
        <v>1802</v>
      </c>
      <c r="AG317" s="91">
        <v>978</v>
      </c>
      <c r="AH317" s="55">
        <v>2780</v>
      </c>
      <c r="AI317" s="138">
        <v>13829</v>
      </c>
      <c r="AJ317" s="76">
        <f t="shared" si="239"/>
        <v>0.4917202979246511</v>
      </c>
      <c r="AK317" s="95">
        <f t="shared" si="240"/>
        <v>0.6548557379420059</v>
      </c>
      <c r="AL317" s="67">
        <f t="shared" si="241"/>
        <v>1.146576035866657</v>
      </c>
      <c r="AM317" s="76">
        <f t="shared" si="242"/>
        <v>0.13030587895003254</v>
      </c>
      <c r="AN317" s="95">
        <f t="shared" si="243"/>
        <v>0.07072094873092775</v>
      </c>
      <c r="AO317" s="67">
        <f t="shared" si="244"/>
        <v>0.2010268276809603</v>
      </c>
      <c r="AP317" s="96">
        <f t="shared" si="245"/>
        <v>1</v>
      </c>
      <c r="AQ317" s="62">
        <f t="shared" si="246"/>
        <v>0.7760817105337</v>
      </c>
      <c r="AR317" s="67">
        <f t="shared" si="247"/>
        <v>0.12494302923213922</v>
      </c>
      <c r="AS317" s="67">
        <f t="shared" si="248"/>
        <v>0.0969659998457407</v>
      </c>
      <c r="AT317" s="62"/>
      <c r="AZ317" s="130"/>
      <c r="BA317" s="138">
        <f t="shared" si="249"/>
        <v>519.9379000000008</v>
      </c>
      <c r="BB317" s="138">
        <f t="shared" si="250"/>
        <v>4509.937900000001</v>
      </c>
      <c r="BC317" s="138">
        <f>SUM(BC203:BC267)</f>
        <v>18338.9379</v>
      </c>
      <c r="BD317" s="172">
        <f t="shared" si="251"/>
        <v>0.12858872294326765</v>
      </c>
      <c r="BE317" s="179">
        <f t="shared" si="252"/>
        <v>0.21079965860891756</v>
      </c>
      <c r="BF317" s="179">
        <f t="shared" si="253"/>
        <v>0.4499579924920873</v>
      </c>
      <c r="BG317" s="172">
        <f t="shared" si="254"/>
        <v>0.012335149341975165</v>
      </c>
      <c r="BH317" s="138">
        <v>28310358485</v>
      </c>
      <c r="BI317" s="138">
        <f t="shared" si="255"/>
        <v>19162.984490430812</v>
      </c>
      <c r="BJ317" s="172">
        <f t="shared" si="256"/>
        <v>0.23184785284461606</v>
      </c>
      <c r="BK317" s="138">
        <v>1477346</v>
      </c>
      <c r="BL317" s="172">
        <f t="shared" si="257"/>
        <v>0.22925463759482084</v>
      </c>
      <c r="BM317" s="138">
        <f t="shared" si="258"/>
        <v>101.13115061793359</v>
      </c>
      <c r="BN317" s="172">
        <f t="shared" si="259"/>
        <v>0.2015834863515077</v>
      </c>
      <c r="BO317" s="138">
        <f t="shared" si="260"/>
        <v>87.83204353078396</v>
      </c>
      <c r="BP317" s="172">
        <f t="shared" si="261"/>
        <v>0.16115007825633296</v>
      </c>
      <c r="BQ317" s="138">
        <f t="shared" si="262"/>
        <v>70.21478269166575</v>
      </c>
      <c r="BR317" s="172">
        <f t="shared" si="263"/>
        <v>0.2743816325707138</v>
      </c>
      <c r="BS317" s="138">
        <f t="shared" si="264"/>
        <v>119.55096090547528</v>
      </c>
      <c r="BT317" s="172">
        <f t="shared" si="265"/>
        <v>0.2531518184105331</v>
      </c>
      <c r="BU317" s="138">
        <f t="shared" si="266"/>
        <v>110.30090776264998</v>
      </c>
      <c r="BV317" s="172">
        <f t="shared" si="267"/>
        <v>0.17773465112393486</v>
      </c>
      <c r="BW317" s="172">
        <f t="shared" si="268"/>
        <v>0.22951018585928193</v>
      </c>
      <c r="BX317" s="138">
        <f t="shared" si="269"/>
        <v>77.44085538447872</v>
      </c>
    </row>
    <row r="318" spans="1:76" ht="12">
      <c r="A318" s="143">
        <f>SUM(A268:A311)</f>
        <v>0</v>
      </c>
      <c r="B318" s="81"/>
      <c r="C318" s="81">
        <v>70000</v>
      </c>
      <c r="D318" s="84" t="s">
        <v>837</v>
      </c>
      <c r="E318" s="119">
        <v>49320</v>
      </c>
      <c r="F318" s="111">
        <v>36254</v>
      </c>
      <c r="G318" s="111">
        <v>32797</v>
      </c>
      <c r="H318" s="111">
        <v>24662</v>
      </c>
      <c r="I318" s="111">
        <v>13957</v>
      </c>
      <c r="J318" s="120">
        <v>5861</v>
      </c>
      <c r="K318" s="111"/>
      <c r="L318" s="119">
        <v>162851</v>
      </c>
      <c r="M318" s="111">
        <v>113531</v>
      </c>
      <c r="N318" s="111">
        <v>77277</v>
      </c>
      <c r="O318" s="111">
        <v>44480</v>
      </c>
      <c r="P318" s="111">
        <v>19818</v>
      </c>
      <c r="Q318" s="120">
        <v>5861</v>
      </c>
      <c r="R318" s="111"/>
      <c r="S318" s="97">
        <f t="shared" si="233"/>
        <v>0.1886104757216898</v>
      </c>
      <c r="T318" s="98">
        <f t="shared" si="234"/>
        <v>0.13148912760228162</v>
      </c>
      <c r="U318" s="98">
        <f t="shared" si="235"/>
        <v>0.0895005356574109</v>
      </c>
      <c r="V318" s="98">
        <f t="shared" si="236"/>
        <v>0.05151576570055303</v>
      </c>
      <c r="W318" s="98">
        <f t="shared" si="237"/>
        <v>0.022952775284477516</v>
      </c>
      <c r="X318" s="98">
        <f t="shared" si="238"/>
        <v>0.0067880823464690045</v>
      </c>
      <c r="Y318" s="127"/>
      <c r="Z318" s="189">
        <v>863425</v>
      </c>
      <c r="AA318" s="189"/>
      <c r="AB318" s="139">
        <v>14648</v>
      </c>
      <c r="AC318" s="92">
        <v>2566</v>
      </c>
      <c r="AD318" s="92">
        <v>3614</v>
      </c>
      <c r="AE318" s="93">
        <v>6180</v>
      </c>
      <c r="AF318" s="92">
        <v>1597</v>
      </c>
      <c r="AG318" s="94">
        <v>633</v>
      </c>
      <c r="AH318" s="93">
        <v>2230</v>
      </c>
      <c r="AI318" s="139">
        <v>11560</v>
      </c>
      <c r="AJ318" s="97">
        <f t="shared" si="239"/>
        <v>0.22197231833910033</v>
      </c>
      <c r="AK318" s="98">
        <f t="shared" si="240"/>
        <v>0.31262975778546714</v>
      </c>
      <c r="AL318" s="103">
        <f t="shared" si="241"/>
        <v>0.5346020761245674</v>
      </c>
      <c r="AM318" s="97">
        <f t="shared" si="242"/>
        <v>0.13814878892733565</v>
      </c>
      <c r="AN318" s="98">
        <f t="shared" si="243"/>
        <v>0.05475778546712803</v>
      </c>
      <c r="AO318" s="103">
        <f t="shared" si="244"/>
        <v>0.19290657439446368</v>
      </c>
      <c r="AP318" s="99">
        <f t="shared" si="245"/>
        <v>1</v>
      </c>
      <c r="AQ318" s="104">
        <f t="shared" si="246"/>
        <v>0.789186237028946</v>
      </c>
      <c r="AR318" s="103">
        <f t="shared" si="247"/>
        <v>0.18955187183767486</v>
      </c>
      <c r="AS318" s="103">
        <f t="shared" si="248"/>
        <v>0.14959172845736765</v>
      </c>
      <c r="AT318" s="104"/>
      <c r="AZ318" s="131"/>
      <c r="BA318" s="139">
        <f t="shared" si="249"/>
        <v>-5184.104179999998</v>
      </c>
      <c r="BB318" s="139">
        <f t="shared" si="250"/>
        <v>-2096.1041799999985</v>
      </c>
      <c r="BC318" s="139">
        <f>SUM(BC268:BC311)</f>
        <v>9463.895820000002</v>
      </c>
      <c r="BD318" s="173">
        <f t="shared" si="251"/>
        <v>0.12246717419154472</v>
      </c>
      <c r="BE318" s="180">
        <f t="shared" si="252"/>
        <v>0.2127674419964029</v>
      </c>
      <c r="BF318" s="180">
        <f t="shared" si="253"/>
        <v>0.4775404087193461</v>
      </c>
      <c r="BG318" s="173">
        <f t="shared" si="254"/>
        <v>0.0109608776905927</v>
      </c>
      <c r="BH318" s="139">
        <v>15354817648</v>
      </c>
      <c r="BI318" s="139">
        <f t="shared" si="255"/>
        <v>17850.204890932848</v>
      </c>
      <c r="BJ318" s="173">
        <f t="shared" si="256"/>
        <v>0.12574837243391473</v>
      </c>
      <c r="BK318" s="139">
        <v>860204</v>
      </c>
      <c r="BL318" s="173">
        <f t="shared" si="257"/>
        <v>0.1334865063956685</v>
      </c>
      <c r="BM318" s="139">
        <f t="shared" si="258"/>
        <v>94.20305904267424</v>
      </c>
      <c r="BN318" s="173">
        <f t="shared" si="259"/>
        <v>0.10402811352903163</v>
      </c>
      <c r="BO318" s="139">
        <f t="shared" si="260"/>
        <v>78.04658539315113</v>
      </c>
      <c r="BP318" s="173">
        <f t="shared" si="261"/>
        <v>0.12926786852936062</v>
      </c>
      <c r="BQ318" s="139">
        <f t="shared" si="262"/>
        <v>96.98258862448577</v>
      </c>
      <c r="BR318" s="173">
        <f t="shared" si="263"/>
        <v>0.10353871605536052</v>
      </c>
      <c r="BS318" s="139">
        <f t="shared" si="264"/>
        <v>77.67941732267175</v>
      </c>
      <c r="BT318" s="173">
        <f t="shared" si="265"/>
        <v>0.10102591339837308</v>
      </c>
      <c r="BU318" s="139">
        <f t="shared" si="266"/>
        <v>75.79419937060366</v>
      </c>
      <c r="BV318" s="173">
        <f t="shared" si="267"/>
        <v>0.1485727505237318</v>
      </c>
      <c r="BW318" s="173">
        <f t="shared" si="268"/>
        <v>0.13328976918721222</v>
      </c>
      <c r="BX318" s="139">
        <f t="shared" si="269"/>
        <v>111.46598229535071</v>
      </c>
    </row>
  </sheetData>
  <autoFilter ref="A3:BX3"/>
  <mergeCells count="1">
    <mergeCell ref="D2:BX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6"/>
  <sheetViews>
    <sheetView workbookViewId="0" topLeftCell="A1">
      <pane xSplit="4" ySplit="2" topLeftCell="E3" activePane="bottomRight" state="frozen"/>
      <selection pane="topLeft" activeCell="E1" sqref="E1"/>
      <selection pane="topRight" activeCell="G1" sqref="G1"/>
      <selection pane="bottomLeft" activeCell="E2" sqref="E2"/>
      <selection pane="bottomRight" activeCell="G1" sqref="G1:G16384"/>
    </sheetView>
  </sheetViews>
  <sheetFormatPr defaultColWidth="9.140625" defaultRowHeight="12" outlineLevelCol="1"/>
  <cols>
    <col min="1" max="1" width="9.140625" style="27" customWidth="1"/>
    <col min="2" max="2" width="32.28125" style="1" customWidth="1"/>
    <col min="3" max="3" width="9.421875" style="1" customWidth="1"/>
    <col min="4" max="4" width="18.28125" style="1" customWidth="1"/>
    <col min="5" max="6" width="18.28125" style="1" hidden="1" customWidth="1" outlineLevel="1"/>
    <col min="7" max="7" width="18.28125" style="153" hidden="1" customWidth="1" outlineLevel="1"/>
    <col min="8" max="9" width="18.28125" style="1" hidden="1" customWidth="1" outlineLevel="1"/>
    <col min="10" max="10" width="11.00390625" style="1" customWidth="1" collapsed="1"/>
    <col min="11" max="11" width="7.28125" style="1" customWidth="1"/>
    <col min="12" max="12" width="9.140625" style="4" customWidth="1"/>
    <col min="13" max="13" width="9.7109375" style="27" customWidth="1"/>
    <col min="14" max="14" width="13.00390625" style="5" customWidth="1"/>
    <col min="15" max="15" width="13.57421875" style="1" customWidth="1"/>
    <col min="16" max="16384" width="9.140625" style="1" customWidth="1"/>
  </cols>
  <sheetData>
    <row r="1" spans="1:17" ht="12">
      <c r="A1" s="3" t="s">
        <v>499</v>
      </c>
      <c r="B1" s="46"/>
      <c r="C1" s="46"/>
      <c r="D1" s="46"/>
      <c r="E1" s="46"/>
      <c r="F1" s="46"/>
      <c r="G1" s="196"/>
      <c r="H1" s="46"/>
      <c r="I1" s="46"/>
      <c r="J1" s="46"/>
      <c r="K1" s="46"/>
      <c r="L1" s="46"/>
      <c r="M1" s="46"/>
      <c r="N1" s="46"/>
      <c r="O1" s="46"/>
      <c r="Q1" s="1" t="s">
        <v>812</v>
      </c>
    </row>
    <row r="2" spans="1:15" s="4" customFormat="1" ht="12">
      <c r="A2" s="30" t="s">
        <v>384</v>
      </c>
      <c r="B2" s="9" t="s">
        <v>383</v>
      </c>
      <c r="C2" s="14" t="s">
        <v>400</v>
      </c>
      <c r="D2" s="148" t="s">
        <v>385</v>
      </c>
      <c r="E2" s="149" t="s">
        <v>813</v>
      </c>
      <c r="F2" s="149" t="s">
        <v>498</v>
      </c>
      <c r="G2" s="149" t="s">
        <v>814</v>
      </c>
      <c r="H2" s="149" t="s">
        <v>491</v>
      </c>
      <c r="I2" s="149" t="s">
        <v>492</v>
      </c>
      <c r="J2" s="149" t="s">
        <v>497</v>
      </c>
      <c r="K2" s="149" t="s">
        <v>387</v>
      </c>
      <c r="L2" s="149" t="s">
        <v>386</v>
      </c>
      <c r="M2" s="150" t="s">
        <v>436</v>
      </c>
      <c r="N2" s="151" t="s">
        <v>366</v>
      </c>
      <c r="O2" s="151" t="s">
        <v>1854</v>
      </c>
    </row>
    <row r="3" spans="1:15" ht="12">
      <c r="A3" s="33" t="s">
        <v>1679</v>
      </c>
      <c r="B3" s="10" t="s">
        <v>1680</v>
      </c>
      <c r="C3" s="26">
        <v>72037</v>
      </c>
      <c r="D3" s="1" t="s">
        <v>1681</v>
      </c>
      <c r="E3" s="11" t="s">
        <v>476</v>
      </c>
      <c r="F3" s="11" t="s">
        <v>483</v>
      </c>
      <c r="G3" s="20" t="s">
        <v>483</v>
      </c>
      <c r="H3" s="11" t="s">
        <v>483</v>
      </c>
      <c r="I3" s="11" t="s">
        <v>145</v>
      </c>
      <c r="J3" s="11"/>
      <c r="K3" s="11">
        <v>90</v>
      </c>
      <c r="L3" s="15" t="s">
        <v>2339</v>
      </c>
      <c r="M3" s="26" t="s">
        <v>1384</v>
      </c>
      <c r="N3" s="41" t="s">
        <v>2319</v>
      </c>
      <c r="O3" s="21" t="s">
        <v>1678</v>
      </c>
    </row>
    <row r="4" spans="1:15" ht="12">
      <c r="A4" s="33" t="s">
        <v>1797</v>
      </c>
      <c r="B4" s="11" t="s">
        <v>1798</v>
      </c>
      <c r="C4" s="26">
        <v>34040</v>
      </c>
      <c r="D4" s="1" t="s">
        <v>1799</v>
      </c>
      <c r="E4" s="11" t="s">
        <v>430</v>
      </c>
      <c r="F4" s="11" t="s">
        <v>439</v>
      </c>
      <c r="G4" s="20" t="s">
        <v>439</v>
      </c>
      <c r="H4" s="11" t="s">
        <v>439</v>
      </c>
      <c r="I4" s="11" t="s">
        <v>1799</v>
      </c>
      <c r="J4" s="11"/>
      <c r="K4" s="11">
        <v>65</v>
      </c>
      <c r="L4" s="15" t="s">
        <v>1003</v>
      </c>
      <c r="M4" s="26" t="s">
        <v>1384</v>
      </c>
      <c r="N4" s="41" t="s">
        <v>1795</v>
      </c>
      <c r="O4" s="19" t="s">
        <v>1796</v>
      </c>
    </row>
    <row r="5" spans="1:15" ht="12">
      <c r="A5" s="27" t="s">
        <v>1707</v>
      </c>
      <c r="B5" s="11" t="s">
        <v>1708</v>
      </c>
      <c r="C5" s="26">
        <v>23039</v>
      </c>
      <c r="D5" s="1" t="s">
        <v>1709</v>
      </c>
      <c r="E5" s="11" t="s">
        <v>493</v>
      </c>
      <c r="F5" s="11" t="s">
        <v>410</v>
      </c>
      <c r="G5" s="20" t="s">
        <v>410</v>
      </c>
      <c r="H5" s="11" t="s">
        <v>405</v>
      </c>
      <c r="I5" s="11" t="s">
        <v>1459</v>
      </c>
      <c r="J5" s="11"/>
      <c r="K5" s="11">
        <v>80</v>
      </c>
      <c r="L5" s="15" t="s">
        <v>2339</v>
      </c>
      <c r="M5" s="26" t="s">
        <v>1385</v>
      </c>
      <c r="N5" s="42" t="s">
        <v>1706</v>
      </c>
      <c r="O5" s="22" t="s">
        <v>1706</v>
      </c>
    </row>
    <row r="6" spans="1:15" ht="12">
      <c r="A6" s="27" t="s">
        <v>1260</v>
      </c>
      <c r="B6" s="11" t="s">
        <v>1261</v>
      </c>
      <c r="C6" s="26">
        <v>11053</v>
      </c>
      <c r="D6" s="1" t="s">
        <v>369</v>
      </c>
      <c r="E6" s="11" t="s">
        <v>1029</v>
      </c>
      <c r="F6" s="11" t="s">
        <v>1369</v>
      </c>
      <c r="G6" s="20" t="s">
        <v>1369</v>
      </c>
      <c r="H6" s="11" t="s">
        <v>369</v>
      </c>
      <c r="I6" s="11" t="s">
        <v>369</v>
      </c>
      <c r="J6" s="11"/>
      <c r="K6" s="11">
        <v>94</v>
      </c>
      <c r="L6" s="15" t="s">
        <v>2339</v>
      </c>
      <c r="M6" s="26" t="s">
        <v>1385</v>
      </c>
      <c r="N6" s="42" t="s">
        <v>1706</v>
      </c>
      <c r="O6" s="22" t="s">
        <v>1706</v>
      </c>
    </row>
    <row r="7" spans="1:15" ht="12">
      <c r="A7" s="27" t="s">
        <v>1004</v>
      </c>
      <c r="B7" s="11" t="s">
        <v>1005</v>
      </c>
      <c r="C7" s="26">
        <v>31043</v>
      </c>
      <c r="D7" s="1" t="s">
        <v>1006</v>
      </c>
      <c r="E7" s="11" t="s">
        <v>422</v>
      </c>
      <c r="F7" s="11" t="s">
        <v>422</v>
      </c>
      <c r="G7" s="20" t="s">
        <v>426</v>
      </c>
      <c r="H7" s="11" t="s">
        <v>426</v>
      </c>
      <c r="I7" s="11" t="s">
        <v>1006</v>
      </c>
      <c r="J7" s="11"/>
      <c r="K7" s="11">
        <v>20</v>
      </c>
      <c r="L7" s="15" t="s">
        <v>2339</v>
      </c>
      <c r="M7" s="26" t="s">
        <v>1384</v>
      </c>
      <c r="N7" s="41" t="s">
        <v>1795</v>
      </c>
      <c r="O7" s="19" t="s">
        <v>1796</v>
      </c>
    </row>
    <row r="8" spans="1:15" ht="12">
      <c r="A8" s="27" t="s">
        <v>1167</v>
      </c>
      <c r="B8" s="11" t="s">
        <v>1007</v>
      </c>
      <c r="C8" s="26">
        <v>34027</v>
      </c>
      <c r="D8" s="1" t="s">
        <v>1051</v>
      </c>
      <c r="E8" s="11" t="s">
        <v>430</v>
      </c>
      <c r="F8" s="11" t="s">
        <v>430</v>
      </c>
      <c r="G8" s="20" t="s">
        <v>438</v>
      </c>
      <c r="H8" s="11" t="s">
        <v>438</v>
      </c>
      <c r="I8" s="11" t="s">
        <v>1051</v>
      </c>
      <c r="J8" s="11"/>
      <c r="K8" s="11">
        <v>180</v>
      </c>
      <c r="L8" s="15" t="s">
        <v>2320</v>
      </c>
      <c r="M8" s="26" t="s">
        <v>1385</v>
      </c>
      <c r="N8" s="41" t="s">
        <v>2079</v>
      </c>
      <c r="O8" s="19" t="s">
        <v>2079</v>
      </c>
    </row>
    <row r="9" spans="1:15" ht="12">
      <c r="A9" s="27" t="s">
        <v>1590</v>
      </c>
      <c r="B9" s="11" t="s">
        <v>1460</v>
      </c>
      <c r="C9" s="26">
        <v>12030</v>
      </c>
      <c r="D9" s="1" t="s">
        <v>1354</v>
      </c>
      <c r="E9" s="11" t="s">
        <v>1434</v>
      </c>
      <c r="F9" s="11" t="s">
        <v>2178</v>
      </c>
      <c r="G9" s="20" t="s">
        <v>2178</v>
      </c>
      <c r="H9" s="11" t="s">
        <v>1039</v>
      </c>
      <c r="I9" s="11" t="s">
        <v>1039</v>
      </c>
      <c r="J9" s="11"/>
      <c r="K9" s="11">
        <v>25</v>
      </c>
      <c r="L9" s="15" t="s">
        <v>2339</v>
      </c>
      <c r="M9" s="26" t="s">
        <v>1384</v>
      </c>
      <c r="N9" s="41" t="s">
        <v>2319</v>
      </c>
      <c r="O9" s="19" t="s">
        <v>1589</v>
      </c>
    </row>
    <row r="10" spans="1:15" ht="12">
      <c r="A10" s="27" t="s">
        <v>1009</v>
      </c>
      <c r="B10" s="11" t="s">
        <v>1010</v>
      </c>
      <c r="C10" s="26">
        <v>73006</v>
      </c>
      <c r="D10" s="1" t="s">
        <v>1011</v>
      </c>
      <c r="E10" s="11" t="s">
        <v>476</v>
      </c>
      <c r="F10" s="11" t="s">
        <v>486</v>
      </c>
      <c r="G10" s="20" t="s">
        <v>485</v>
      </c>
      <c r="H10" s="11" t="s">
        <v>485</v>
      </c>
      <c r="I10" s="11" t="s">
        <v>1011</v>
      </c>
      <c r="J10" s="11"/>
      <c r="K10" s="11">
        <v>57</v>
      </c>
      <c r="L10" s="15" t="s">
        <v>1003</v>
      </c>
      <c r="M10" s="26" t="s">
        <v>1384</v>
      </c>
      <c r="N10" s="41" t="s">
        <v>1795</v>
      </c>
      <c r="O10" s="19" t="s">
        <v>1796</v>
      </c>
    </row>
    <row r="11" spans="1:15" ht="12">
      <c r="A11" s="27" t="s">
        <v>1012</v>
      </c>
      <c r="B11" s="11" t="s">
        <v>1013</v>
      </c>
      <c r="C11" s="26">
        <v>23099</v>
      </c>
      <c r="D11" s="1" t="s">
        <v>1014</v>
      </c>
      <c r="E11" s="11" t="s">
        <v>493</v>
      </c>
      <c r="F11" s="11" t="s">
        <v>493</v>
      </c>
      <c r="G11" s="20" t="s">
        <v>419</v>
      </c>
      <c r="H11" s="11" t="s">
        <v>419</v>
      </c>
      <c r="I11" s="11" t="s">
        <v>1330</v>
      </c>
      <c r="J11" s="11"/>
      <c r="K11" s="11">
        <v>47</v>
      </c>
      <c r="L11" s="15" t="s">
        <v>1015</v>
      </c>
      <c r="M11" s="26" t="s">
        <v>1384</v>
      </c>
      <c r="N11" s="41" t="s">
        <v>1795</v>
      </c>
      <c r="O11" s="19" t="s">
        <v>1796</v>
      </c>
    </row>
    <row r="12" spans="1:15" ht="12">
      <c r="A12" s="27" t="s">
        <v>1262</v>
      </c>
      <c r="B12" s="11" t="s">
        <v>1263</v>
      </c>
      <c r="C12" s="26">
        <v>44019</v>
      </c>
      <c r="D12" s="1" t="s">
        <v>1055</v>
      </c>
      <c r="E12" s="11" t="s">
        <v>464</v>
      </c>
      <c r="F12" s="11" t="s">
        <v>464</v>
      </c>
      <c r="G12" s="20" t="s">
        <v>458</v>
      </c>
      <c r="H12" s="11" t="s">
        <v>463</v>
      </c>
      <c r="I12" s="11" t="s">
        <v>1055</v>
      </c>
      <c r="J12" s="11"/>
      <c r="K12" s="11">
        <v>90</v>
      </c>
      <c r="L12" s="15" t="s">
        <v>2339</v>
      </c>
      <c r="M12" s="26" t="s">
        <v>1385</v>
      </c>
      <c r="N12" s="42" t="s">
        <v>1706</v>
      </c>
      <c r="O12" s="22" t="s">
        <v>1706</v>
      </c>
    </row>
    <row r="13" spans="1:15" ht="12">
      <c r="A13" s="27" t="s">
        <v>1264</v>
      </c>
      <c r="B13" s="11" t="s">
        <v>1265</v>
      </c>
      <c r="C13" s="26">
        <v>31012</v>
      </c>
      <c r="D13" s="1" t="s">
        <v>1470</v>
      </c>
      <c r="E13" s="11" t="s">
        <v>422</v>
      </c>
      <c r="F13" s="11" t="s">
        <v>422</v>
      </c>
      <c r="G13" s="20" t="s">
        <v>422</v>
      </c>
      <c r="H13" s="11" t="s">
        <v>425</v>
      </c>
      <c r="I13" s="11" t="s">
        <v>856</v>
      </c>
      <c r="J13" s="11"/>
      <c r="K13" s="11">
        <v>102</v>
      </c>
      <c r="L13" s="15" t="s">
        <v>2339</v>
      </c>
      <c r="M13" s="26" t="s">
        <v>1385</v>
      </c>
      <c r="N13" s="42" t="s">
        <v>1706</v>
      </c>
      <c r="O13" s="22" t="s">
        <v>1706</v>
      </c>
    </row>
    <row r="14" spans="1:15" ht="12">
      <c r="A14" s="27" t="s">
        <v>1016</v>
      </c>
      <c r="B14" s="11" t="s">
        <v>1017</v>
      </c>
      <c r="C14" s="26">
        <v>11004</v>
      </c>
      <c r="D14" s="1" t="s">
        <v>1018</v>
      </c>
      <c r="E14" s="11" t="s">
        <v>1029</v>
      </c>
      <c r="F14" s="11" t="s">
        <v>1029</v>
      </c>
      <c r="G14" s="20" t="s">
        <v>1298</v>
      </c>
      <c r="H14" s="11" t="s">
        <v>1298</v>
      </c>
      <c r="I14" s="11" t="s">
        <v>1298</v>
      </c>
      <c r="J14" s="11"/>
      <c r="K14" s="11">
        <v>64</v>
      </c>
      <c r="L14" s="15" t="s">
        <v>1003</v>
      </c>
      <c r="M14" s="26" t="s">
        <v>1384</v>
      </c>
      <c r="N14" s="41" t="s">
        <v>1795</v>
      </c>
      <c r="O14" s="19" t="s">
        <v>1796</v>
      </c>
    </row>
    <row r="15" spans="1:15" ht="12">
      <c r="A15" s="27" t="s">
        <v>1266</v>
      </c>
      <c r="B15" s="11" t="s">
        <v>1017</v>
      </c>
      <c r="C15" s="26">
        <v>23100</v>
      </c>
      <c r="D15" s="1" t="s">
        <v>1267</v>
      </c>
      <c r="E15" s="11" t="s">
        <v>493</v>
      </c>
      <c r="F15" s="11" t="s">
        <v>406</v>
      </c>
      <c r="G15" s="20" t="s">
        <v>406</v>
      </c>
      <c r="H15" s="11" t="s">
        <v>403</v>
      </c>
      <c r="I15" s="11" t="s">
        <v>1512</v>
      </c>
      <c r="J15" s="11"/>
      <c r="K15" s="11">
        <v>58</v>
      </c>
      <c r="L15" s="15" t="s">
        <v>2339</v>
      </c>
      <c r="M15" s="26" t="s">
        <v>1385</v>
      </c>
      <c r="N15" s="42" t="s">
        <v>1706</v>
      </c>
      <c r="O15" s="22" t="s">
        <v>1706</v>
      </c>
    </row>
    <row r="16" spans="1:15" ht="12">
      <c r="A16" s="27" t="s">
        <v>2091</v>
      </c>
      <c r="B16" s="11" t="s">
        <v>2092</v>
      </c>
      <c r="C16" s="26">
        <v>42006</v>
      </c>
      <c r="D16" s="1" t="s">
        <v>2093</v>
      </c>
      <c r="E16" s="11" t="s">
        <v>449</v>
      </c>
      <c r="F16" s="11" t="s">
        <v>454</v>
      </c>
      <c r="G16" s="20" t="s">
        <v>454</v>
      </c>
      <c r="H16" s="11" t="s">
        <v>454</v>
      </c>
      <c r="I16" s="11" t="s">
        <v>2093</v>
      </c>
      <c r="J16" s="11"/>
      <c r="K16" s="11">
        <v>150</v>
      </c>
      <c r="L16" s="15" t="s">
        <v>2320</v>
      </c>
      <c r="M16" s="26" t="s">
        <v>1385</v>
      </c>
      <c r="N16" s="41" t="s">
        <v>2079</v>
      </c>
      <c r="O16" s="19" t="s">
        <v>2079</v>
      </c>
    </row>
    <row r="17" spans="1:15" ht="12">
      <c r="A17" s="27" t="s">
        <v>1892</v>
      </c>
      <c r="B17" s="11" t="s">
        <v>1893</v>
      </c>
      <c r="C17" s="26">
        <v>44049</v>
      </c>
      <c r="D17" s="1" t="s">
        <v>2208</v>
      </c>
      <c r="E17" s="11" t="s">
        <v>464</v>
      </c>
      <c r="F17" s="11" t="s">
        <v>464</v>
      </c>
      <c r="G17" s="20" t="s">
        <v>458</v>
      </c>
      <c r="H17" s="11" t="s">
        <v>460</v>
      </c>
      <c r="I17" s="11" t="s">
        <v>933</v>
      </c>
      <c r="J17" s="11"/>
      <c r="K17" s="11">
        <v>24</v>
      </c>
      <c r="L17" s="15" t="s">
        <v>2339</v>
      </c>
      <c r="M17" s="26" t="s">
        <v>1385</v>
      </c>
      <c r="N17" s="42" t="s">
        <v>1706</v>
      </c>
      <c r="O17" s="22" t="s">
        <v>1706</v>
      </c>
    </row>
    <row r="18" spans="1:15" ht="12">
      <c r="A18" s="27" t="s">
        <v>1894</v>
      </c>
      <c r="B18" s="11" t="s">
        <v>1895</v>
      </c>
      <c r="C18" s="26">
        <v>41018</v>
      </c>
      <c r="D18" s="1" t="s">
        <v>1728</v>
      </c>
      <c r="E18" s="11" t="s">
        <v>449</v>
      </c>
      <c r="F18" s="11" t="s">
        <v>450</v>
      </c>
      <c r="G18" s="20" t="s">
        <v>450</v>
      </c>
      <c r="H18" s="11" t="s">
        <v>450</v>
      </c>
      <c r="I18" s="11" t="s">
        <v>1728</v>
      </c>
      <c r="J18" s="11"/>
      <c r="K18" s="11">
        <v>46</v>
      </c>
      <c r="L18" s="15" t="s">
        <v>2339</v>
      </c>
      <c r="M18" s="26" t="s">
        <v>1385</v>
      </c>
      <c r="N18" s="42" t="s">
        <v>1706</v>
      </c>
      <c r="O18" s="22" t="s">
        <v>1706</v>
      </c>
    </row>
    <row r="19" spans="1:15" ht="12">
      <c r="A19" s="27" t="s">
        <v>1896</v>
      </c>
      <c r="B19" s="11" t="s">
        <v>1897</v>
      </c>
      <c r="C19" s="26">
        <v>12025</v>
      </c>
      <c r="D19" s="1" t="s">
        <v>1434</v>
      </c>
      <c r="E19" s="11" t="s">
        <v>1434</v>
      </c>
      <c r="F19" s="11" t="s">
        <v>1434</v>
      </c>
      <c r="G19" s="20" t="s">
        <v>1434</v>
      </c>
      <c r="H19" s="11" t="s">
        <v>1434</v>
      </c>
      <c r="I19" s="11" t="s">
        <v>1434</v>
      </c>
      <c r="J19" s="11"/>
      <c r="K19" s="11">
        <v>83</v>
      </c>
      <c r="L19" s="15" t="s">
        <v>2339</v>
      </c>
      <c r="M19" s="26" t="s">
        <v>1385</v>
      </c>
      <c r="N19" s="42" t="s">
        <v>1706</v>
      </c>
      <c r="O19" s="22" t="s">
        <v>1706</v>
      </c>
    </row>
    <row r="20" spans="1:15" ht="12">
      <c r="A20" s="27" t="s">
        <v>2094</v>
      </c>
      <c r="B20" s="11" t="s">
        <v>2095</v>
      </c>
      <c r="C20" s="26">
        <v>23003</v>
      </c>
      <c r="D20" s="1" t="s">
        <v>1512</v>
      </c>
      <c r="E20" s="11" t="s">
        <v>493</v>
      </c>
      <c r="F20" s="11" t="s">
        <v>406</v>
      </c>
      <c r="G20" s="20" t="s">
        <v>406</v>
      </c>
      <c r="H20" s="11" t="s">
        <v>403</v>
      </c>
      <c r="I20" s="11" t="s">
        <v>1512</v>
      </c>
      <c r="J20" s="11"/>
      <c r="K20" s="11">
        <v>60</v>
      </c>
      <c r="L20" s="15" t="s">
        <v>2320</v>
      </c>
      <c r="M20" s="26" t="s">
        <v>1385</v>
      </c>
      <c r="N20" s="41" t="s">
        <v>2079</v>
      </c>
      <c r="O20" s="19" t="s">
        <v>2079</v>
      </c>
    </row>
    <row r="21" spans="1:15" ht="12">
      <c r="A21" s="27" t="s">
        <v>1898</v>
      </c>
      <c r="B21" s="11" t="s">
        <v>1899</v>
      </c>
      <c r="C21" s="26">
        <v>44081</v>
      </c>
      <c r="D21" s="1" t="s">
        <v>1900</v>
      </c>
      <c r="E21" s="11" t="s">
        <v>464</v>
      </c>
      <c r="F21" s="11" t="s">
        <v>461</v>
      </c>
      <c r="G21" s="20" t="s">
        <v>461</v>
      </c>
      <c r="H21" s="11" t="s">
        <v>461</v>
      </c>
      <c r="I21" s="11" t="s">
        <v>881</v>
      </c>
      <c r="J21" s="11"/>
      <c r="K21" s="11">
        <v>17</v>
      </c>
      <c r="L21" s="15" t="s">
        <v>2339</v>
      </c>
      <c r="M21" s="26" t="s">
        <v>1385</v>
      </c>
      <c r="N21" s="42" t="s">
        <v>1706</v>
      </c>
      <c r="O21" s="22" t="s">
        <v>1706</v>
      </c>
    </row>
    <row r="22" spans="1:15" ht="12">
      <c r="A22" s="32" t="s">
        <v>390</v>
      </c>
      <c r="B22" s="12" t="s">
        <v>207</v>
      </c>
      <c r="C22" s="37">
        <v>31043</v>
      </c>
      <c r="D22" s="7" t="s">
        <v>1006</v>
      </c>
      <c r="E22" s="12" t="s">
        <v>422</v>
      </c>
      <c r="F22" s="12" t="s">
        <v>422</v>
      </c>
      <c r="G22" s="197" t="s">
        <v>426</v>
      </c>
      <c r="H22" s="12" t="s">
        <v>426</v>
      </c>
      <c r="I22" s="12" t="s">
        <v>1006</v>
      </c>
      <c r="J22" s="12"/>
      <c r="K22" s="47">
        <v>90</v>
      </c>
      <c r="L22" s="16" t="s">
        <v>2339</v>
      </c>
      <c r="M22" s="26" t="s">
        <v>1384</v>
      </c>
      <c r="N22" s="41" t="s">
        <v>2319</v>
      </c>
      <c r="O22" s="20" t="s">
        <v>2063</v>
      </c>
    </row>
    <row r="23" spans="1:15" ht="12">
      <c r="A23" s="27" t="s">
        <v>1901</v>
      </c>
      <c r="B23" s="11" t="s">
        <v>1902</v>
      </c>
      <c r="C23" s="26">
        <v>33041</v>
      </c>
      <c r="D23" s="1" t="s">
        <v>1903</v>
      </c>
      <c r="E23" s="11" t="s">
        <v>446</v>
      </c>
      <c r="F23" s="11" t="s">
        <v>428</v>
      </c>
      <c r="G23" s="20" t="s">
        <v>429</v>
      </c>
      <c r="H23" s="11" t="s">
        <v>429</v>
      </c>
      <c r="I23" s="11" t="s">
        <v>1419</v>
      </c>
      <c r="J23" s="11"/>
      <c r="K23" s="11">
        <v>40</v>
      </c>
      <c r="L23" s="15" t="s">
        <v>2339</v>
      </c>
      <c r="M23" s="26" t="s">
        <v>1385</v>
      </c>
      <c r="N23" s="42" t="s">
        <v>1706</v>
      </c>
      <c r="O23" s="22" t="s">
        <v>1706</v>
      </c>
    </row>
    <row r="24" spans="1:15" ht="12">
      <c r="A24" s="27" t="s">
        <v>1904</v>
      </c>
      <c r="B24" s="11" t="s">
        <v>1905</v>
      </c>
      <c r="C24" s="26">
        <v>71070</v>
      </c>
      <c r="D24" s="1" t="s">
        <v>1025</v>
      </c>
      <c r="E24" s="11" t="s">
        <v>476</v>
      </c>
      <c r="F24" s="11" t="s">
        <v>476</v>
      </c>
      <c r="G24" s="20" t="s">
        <v>476</v>
      </c>
      <c r="H24" s="11" t="s">
        <v>479</v>
      </c>
      <c r="I24" s="11" t="s">
        <v>1025</v>
      </c>
      <c r="J24" s="11"/>
      <c r="K24" s="11">
        <v>100</v>
      </c>
      <c r="L24" s="15" t="s">
        <v>2339</v>
      </c>
      <c r="M24" s="26" t="s">
        <v>1385</v>
      </c>
      <c r="N24" s="42" t="s">
        <v>1706</v>
      </c>
      <c r="O24" s="22" t="s">
        <v>1706</v>
      </c>
    </row>
    <row r="25" spans="1:15" ht="12">
      <c r="A25" s="27" t="s">
        <v>1906</v>
      </c>
      <c r="B25" s="11" t="s">
        <v>1907</v>
      </c>
      <c r="C25" s="26">
        <v>73022</v>
      </c>
      <c r="D25" s="1" t="s">
        <v>1036</v>
      </c>
      <c r="E25" s="11" t="s">
        <v>476</v>
      </c>
      <c r="F25" s="11" t="s">
        <v>478</v>
      </c>
      <c r="G25" s="20" t="s">
        <v>478</v>
      </c>
      <c r="H25" s="11" t="s">
        <v>478</v>
      </c>
      <c r="I25" s="11" t="s">
        <v>1437</v>
      </c>
      <c r="J25" s="11"/>
      <c r="K25" s="11">
        <v>40</v>
      </c>
      <c r="L25" s="15" t="s">
        <v>2339</v>
      </c>
      <c r="M25" s="26" t="s">
        <v>1385</v>
      </c>
      <c r="N25" s="42" t="s">
        <v>1706</v>
      </c>
      <c r="O25" s="22" t="s">
        <v>1706</v>
      </c>
    </row>
    <row r="26" spans="1:15" ht="12">
      <c r="A26" s="27" t="s">
        <v>1908</v>
      </c>
      <c r="B26" s="11" t="s">
        <v>1909</v>
      </c>
      <c r="C26" s="26">
        <v>73006</v>
      </c>
      <c r="D26" s="1" t="s">
        <v>1011</v>
      </c>
      <c r="E26" s="11" t="s">
        <v>476</v>
      </c>
      <c r="F26" s="11" t="s">
        <v>486</v>
      </c>
      <c r="G26" s="20" t="s">
        <v>485</v>
      </c>
      <c r="H26" s="11" t="s">
        <v>485</v>
      </c>
      <c r="I26" s="11" t="s">
        <v>1011</v>
      </c>
      <c r="J26" s="11"/>
      <c r="K26" s="11">
        <v>102</v>
      </c>
      <c r="L26" s="15" t="s">
        <v>2339</v>
      </c>
      <c r="M26" s="26" t="s">
        <v>1385</v>
      </c>
      <c r="N26" s="42" t="s">
        <v>1706</v>
      </c>
      <c r="O26" s="22" t="s">
        <v>1706</v>
      </c>
    </row>
    <row r="27" spans="1:15" ht="12">
      <c r="A27" s="27" t="s">
        <v>2096</v>
      </c>
      <c r="B27" s="11" t="s">
        <v>2097</v>
      </c>
      <c r="C27" s="26">
        <v>34022</v>
      </c>
      <c r="D27" s="1" t="s">
        <v>1822</v>
      </c>
      <c r="E27" s="11" t="s">
        <v>430</v>
      </c>
      <c r="F27" s="11" t="s">
        <v>430</v>
      </c>
      <c r="G27" s="20" t="s">
        <v>430</v>
      </c>
      <c r="H27" s="11" t="s">
        <v>430</v>
      </c>
      <c r="I27" s="11" t="s">
        <v>1822</v>
      </c>
      <c r="J27" s="11"/>
      <c r="K27" s="11">
        <v>90</v>
      </c>
      <c r="L27" s="15" t="s">
        <v>2320</v>
      </c>
      <c r="M27" s="26" t="s">
        <v>1385</v>
      </c>
      <c r="N27" s="41" t="s">
        <v>2079</v>
      </c>
      <c r="O27" s="19" t="s">
        <v>2079</v>
      </c>
    </row>
    <row r="28" spans="1:15" ht="12">
      <c r="A28" s="27" t="s">
        <v>152</v>
      </c>
      <c r="B28" s="11" t="s">
        <v>153</v>
      </c>
      <c r="C28" s="26">
        <v>11002</v>
      </c>
      <c r="D28" s="1" t="s">
        <v>1029</v>
      </c>
      <c r="E28" s="11" t="s">
        <v>1029</v>
      </c>
      <c r="F28" s="11" t="s">
        <v>1029</v>
      </c>
      <c r="G28" s="20" t="s">
        <v>1029</v>
      </c>
      <c r="H28" s="11" t="s">
        <v>1029</v>
      </c>
      <c r="I28" s="11" t="s">
        <v>1029</v>
      </c>
      <c r="J28" s="11"/>
      <c r="K28" s="11">
        <v>94</v>
      </c>
      <c r="L28" s="15" t="s">
        <v>151</v>
      </c>
      <c r="M28" s="26" t="s">
        <v>1385</v>
      </c>
      <c r="N28" s="42" t="s">
        <v>2079</v>
      </c>
      <c r="O28" s="19" t="s">
        <v>2079</v>
      </c>
    </row>
    <row r="29" spans="1:15" ht="12">
      <c r="A29" s="27" t="s">
        <v>1683</v>
      </c>
      <c r="B29" s="11" t="s">
        <v>1684</v>
      </c>
      <c r="C29" s="26">
        <v>71070</v>
      </c>
      <c r="D29" s="1" t="s">
        <v>1025</v>
      </c>
      <c r="E29" s="11" t="s">
        <v>476</v>
      </c>
      <c r="F29" s="11" t="s">
        <v>476</v>
      </c>
      <c r="G29" s="20" t="s">
        <v>476</v>
      </c>
      <c r="H29" s="11" t="s">
        <v>479</v>
      </c>
      <c r="I29" s="11" t="s">
        <v>1025</v>
      </c>
      <c r="J29" s="11"/>
      <c r="K29" s="11">
        <v>88</v>
      </c>
      <c r="L29" s="15" t="s">
        <v>2339</v>
      </c>
      <c r="M29" s="26" t="s">
        <v>1384</v>
      </c>
      <c r="N29" s="41" t="s">
        <v>2319</v>
      </c>
      <c r="O29" s="21" t="s">
        <v>1678</v>
      </c>
    </row>
    <row r="30" spans="1:15" ht="12">
      <c r="A30" s="27" t="s">
        <v>1284</v>
      </c>
      <c r="B30" s="11" t="s">
        <v>1285</v>
      </c>
      <c r="C30" s="26">
        <v>13012</v>
      </c>
      <c r="D30" s="1" t="s">
        <v>1286</v>
      </c>
      <c r="E30" s="11" t="s">
        <v>2175</v>
      </c>
      <c r="F30" s="11" t="s">
        <v>2242</v>
      </c>
      <c r="G30" s="20" t="s">
        <v>2242</v>
      </c>
      <c r="H30" s="11" t="s">
        <v>2242</v>
      </c>
      <c r="I30" s="11" t="s">
        <v>2242</v>
      </c>
      <c r="J30" s="11"/>
      <c r="K30" s="11">
        <v>105</v>
      </c>
      <c r="L30" s="15" t="s">
        <v>2339</v>
      </c>
      <c r="M30" s="26" t="s">
        <v>1384</v>
      </c>
      <c r="N30" s="42" t="s">
        <v>2319</v>
      </c>
      <c r="O30" s="19" t="s">
        <v>1678</v>
      </c>
    </row>
    <row r="31" spans="1:15" ht="12">
      <c r="A31" s="27" t="s">
        <v>1019</v>
      </c>
      <c r="B31" s="11" t="s">
        <v>1020</v>
      </c>
      <c r="C31" s="26">
        <v>73032</v>
      </c>
      <c r="D31" s="1" t="s">
        <v>1021</v>
      </c>
      <c r="E31" s="11" t="s">
        <v>476</v>
      </c>
      <c r="F31" s="11" t="s">
        <v>486</v>
      </c>
      <c r="G31" s="20" t="s">
        <v>485</v>
      </c>
      <c r="H31" s="11" t="s">
        <v>485</v>
      </c>
      <c r="I31" s="11" t="s">
        <v>1011</v>
      </c>
      <c r="J31" s="11"/>
      <c r="K31" s="11">
        <v>36</v>
      </c>
      <c r="L31" s="15" t="s">
        <v>1022</v>
      </c>
      <c r="M31" s="26" t="s">
        <v>1384</v>
      </c>
      <c r="N31" s="41" t="s">
        <v>1795</v>
      </c>
      <c r="O31" s="19" t="s">
        <v>1796</v>
      </c>
    </row>
    <row r="32" spans="1:15" ht="12">
      <c r="A32" s="27" t="s">
        <v>870</v>
      </c>
      <c r="B32" s="11" t="s">
        <v>871</v>
      </c>
      <c r="C32" s="26">
        <v>11002</v>
      </c>
      <c r="D32" s="1" t="s">
        <v>1029</v>
      </c>
      <c r="E32" s="11" t="s">
        <v>1029</v>
      </c>
      <c r="F32" s="11" t="s">
        <v>1029</v>
      </c>
      <c r="G32" s="20" t="s">
        <v>1029</v>
      </c>
      <c r="H32" s="11" t="s">
        <v>1029</v>
      </c>
      <c r="I32" s="11" t="s">
        <v>1029</v>
      </c>
      <c r="J32" s="11"/>
      <c r="K32" s="11">
        <v>118</v>
      </c>
      <c r="L32" s="15" t="s">
        <v>2339</v>
      </c>
      <c r="M32" s="26" t="s">
        <v>1384</v>
      </c>
      <c r="N32" s="41" t="s">
        <v>2319</v>
      </c>
      <c r="O32" s="19" t="s">
        <v>869</v>
      </c>
    </row>
    <row r="33" spans="1:15" ht="12">
      <c r="A33" s="27" t="s">
        <v>1287</v>
      </c>
      <c r="B33" s="11" t="s">
        <v>1288</v>
      </c>
      <c r="C33" s="26">
        <v>13011</v>
      </c>
      <c r="D33" s="1" t="s">
        <v>2242</v>
      </c>
      <c r="E33" s="11" t="s">
        <v>2175</v>
      </c>
      <c r="F33" s="11" t="s">
        <v>2242</v>
      </c>
      <c r="G33" s="20" t="s">
        <v>2242</v>
      </c>
      <c r="H33" s="11" t="s">
        <v>2242</v>
      </c>
      <c r="I33" s="11" t="s">
        <v>2242</v>
      </c>
      <c r="J33" s="11"/>
      <c r="K33" s="11">
        <v>66</v>
      </c>
      <c r="L33" s="15" t="s">
        <v>2339</v>
      </c>
      <c r="M33" s="26" t="s">
        <v>1385</v>
      </c>
      <c r="N33" s="42" t="s">
        <v>1706</v>
      </c>
      <c r="O33" s="22" t="s">
        <v>1706</v>
      </c>
    </row>
    <row r="34" spans="1:15" ht="12">
      <c r="A34" s="27" t="s">
        <v>1823</v>
      </c>
      <c r="B34" s="11" t="s">
        <v>1824</v>
      </c>
      <c r="C34" s="26">
        <v>23016</v>
      </c>
      <c r="D34" s="1" t="s">
        <v>1048</v>
      </c>
      <c r="E34" s="11" t="s">
        <v>493</v>
      </c>
      <c r="F34" s="11" t="s">
        <v>402</v>
      </c>
      <c r="G34" s="20" t="s">
        <v>402</v>
      </c>
      <c r="H34" s="11" t="s">
        <v>404</v>
      </c>
      <c r="I34" s="11" t="s">
        <v>1048</v>
      </c>
      <c r="J34" s="11"/>
      <c r="K34" s="11">
        <v>98</v>
      </c>
      <c r="L34" s="15" t="s">
        <v>2320</v>
      </c>
      <c r="M34" s="26" t="s">
        <v>1385</v>
      </c>
      <c r="N34" s="41" t="s">
        <v>2079</v>
      </c>
      <c r="O34" s="19" t="s">
        <v>2079</v>
      </c>
    </row>
    <row r="35" spans="1:15" ht="12">
      <c r="A35" s="27" t="s">
        <v>1825</v>
      </c>
      <c r="B35" s="11" t="s">
        <v>1826</v>
      </c>
      <c r="C35" s="26">
        <v>46003</v>
      </c>
      <c r="D35" s="1" t="s">
        <v>1827</v>
      </c>
      <c r="E35" s="11" t="s">
        <v>471</v>
      </c>
      <c r="F35" s="11" t="s">
        <v>471</v>
      </c>
      <c r="G35" s="20" t="s">
        <v>468</v>
      </c>
      <c r="H35" s="11" t="s">
        <v>468</v>
      </c>
      <c r="I35" s="11" t="s">
        <v>1827</v>
      </c>
      <c r="J35" s="11"/>
      <c r="K35" s="11">
        <v>96</v>
      </c>
      <c r="L35" s="15" t="s">
        <v>2320</v>
      </c>
      <c r="M35" s="26" t="s">
        <v>1385</v>
      </c>
      <c r="N35" s="41" t="s">
        <v>2079</v>
      </c>
      <c r="O35" s="19" t="s">
        <v>2079</v>
      </c>
    </row>
    <row r="36" spans="1:15" ht="12">
      <c r="A36" s="27" t="s">
        <v>1289</v>
      </c>
      <c r="B36" s="11" t="s">
        <v>1290</v>
      </c>
      <c r="C36" s="26">
        <v>11008</v>
      </c>
      <c r="D36" s="1" t="s">
        <v>1369</v>
      </c>
      <c r="E36" s="11" t="s">
        <v>1029</v>
      </c>
      <c r="F36" s="11" t="s">
        <v>1369</v>
      </c>
      <c r="G36" s="20" t="s">
        <v>1369</v>
      </c>
      <c r="H36" s="11" t="s">
        <v>1369</v>
      </c>
      <c r="I36" s="11" t="s">
        <v>1369</v>
      </c>
      <c r="J36" s="11"/>
      <c r="K36" s="11">
        <v>80</v>
      </c>
      <c r="L36" s="15" t="s">
        <v>2339</v>
      </c>
      <c r="M36" s="26" t="s">
        <v>1385</v>
      </c>
      <c r="N36" s="42" t="s">
        <v>1706</v>
      </c>
      <c r="O36" s="22" t="s">
        <v>1706</v>
      </c>
    </row>
    <row r="37" spans="1:15" ht="12">
      <c r="A37" s="27" t="s">
        <v>1291</v>
      </c>
      <c r="B37" s="11" t="s">
        <v>1292</v>
      </c>
      <c r="C37" s="26">
        <v>44036</v>
      </c>
      <c r="D37" s="1" t="s">
        <v>1045</v>
      </c>
      <c r="E37" s="11" t="s">
        <v>464</v>
      </c>
      <c r="F37" s="11" t="s">
        <v>464</v>
      </c>
      <c r="G37" s="20" t="s">
        <v>458</v>
      </c>
      <c r="H37" s="11" t="s">
        <v>463</v>
      </c>
      <c r="I37" s="11" t="s">
        <v>1055</v>
      </c>
      <c r="J37" s="11"/>
      <c r="K37" s="11">
        <v>19</v>
      </c>
      <c r="L37" s="15" t="s">
        <v>2339</v>
      </c>
      <c r="M37" s="26" t="s">
        <v>1385</v>
      </c>
      <c r="N37" s="42" t="s">
        <v>1706</v>
      </c>
      <c r="O37" s="22" t="s">
        <v>1706</v>
      </c>
    </row>
    <row r="38" spans="1:15" ht="12">
      <c r="A38" s="27" t="s">
        <v>1910</v>
      </c>
      <c r="B38" s="11" t="s">
        <v>1911</v>
      </c>
      <c r="C38" s="26">
        <v>11023</v>
      </c>
      <c r="D38" s="1" t="s">
        <v>2350</v>
      </c>
      <c r="E38" s="11" t="s">
        <v>1029</v>
      </c>
      <c r="F38" s="11" t="s">
        <v>1369</v>
      </c>
      <c r="G38" s="20" t="s">
        <v>1369</v>
      </c>
      <c r="H38" s="11" t="s">
        <v>2350</v>
      </c>
      <c r="I38" s="11" t="s">
        <v>2350</v>
      </c>
      <c r="J38" s="11"/>
      <c r="K38" s="11">
        <v>55</v>
      </c>
      <c r="L38" s="15" t="s">
        <v>2339</v>
      </c>
      <c r="M38" s="26" t="s">
        <v>1385</v>
      </c>
      <c r="N38" s="42" t="s">
        <v>1706</v>
      </c>
      <c r="O38" s="22" t="s">
        <v>1706</v>
      </c>
    </row>
    <row r="39" spans="1:15" ht="12">
      <c r="A39" s="27" t="s">
        <v>1912</v>
      </c>
      <c r="B39" s="11" t="s">
        <v>1913</v>
      </c>
      <c r="C39" s="26">
        <v>11057</v>
      </c>
      <c r="D39" s="1" t="s">
        <v>1541</v>
      </c>
      <c r="E39" s="11" t="s">
        <v>1029</v>
      </c>
      <c r="F39" s="11" t="s">
        <v>1258</v>
      </c>
      <c r="G39" s="20" t="s">
        <v>1258</v>
      </c>
      <c r="H39" s="11" t="s">
        <v>1541</v>
      </c>
      <c r="I39" s="11" t="s">
        <v>1541</v>
      </c>
      <c r="J39" s="11"/>
      <c r="K39" s="11">
        <v>94</v>
      </c>
      <c r="L39" s="15" t="s">
        <v>2339</v>
      </c>
      <c r="M39" s="26" t="s">
        <v>1385</v>
      </c>
      <c r="N39" s="42" t="s">
        <v>1706</v>
      </c>
      <c r="O39" s="22" t="s">
        <v>1706</v>
      </c>
    </row>
    <row r="40" spans="1:15" ht="12">
      <c r="A40" s="27" t="s">
        <v>1828</v>
      </c>
      <c r="B40" s="11" t="s">
        <v>1829</v>
      </c>
      <c r="C40" s="26">
        <v>44021</v>
      </c>
      <c r="D40" s="1" t="s">
        <v>1452</v>
      </c>
      <c r="E40" s="11" t="s">
        <v>464</v>
      </c>
      <c r="F40" s="11" t="s">
        <v>464</v>
      </c>
      <c r="G40" s="20" t="s">
        <v>464</v>
      </c>
      <c r="H40" s="11" t="s">
        <v>464</v>
      </c>
      <c r="I40" s="11" t="s">
        <v>1452</v>
      </c>
      <c r="J40" s="11"/>
      <c r="K40" s="11">
        <v>130</v>
      </c>
      <c r="L40" s="15" t="s">
        <v>2320</v>
      </c>
      <c r="M40" s="26" t="s">
        <v>1385</v>
      </c>
      <c r="N40" s="41" t="s">
        <v>2079</v>
      </c>
      <c r="O40" s="19" t="s">
        <v>2079</v>
      </c>
    </row>
    <row r="41" spans="1:15" ht="12">
      <c r="A41" s="27" t="s">
        <v>1915</v>
      </c>
      <c r="B41" s="11" t="s">
        <v>1916</v>
      </c>
      <c r="C41" s="26">
        <v>73001</v>
      </c>
      <c r="D41" s="1" t="s">
        <v>1917</v>
      </c>
      <c r="E41" s="11" t="s">
        <v>476</v>
      </c>
      <c r="F41" s="11" t="s">
        <v>476</v>
      </c>
      <c r="G41" s="20" t="s">
        <v>476</v>
      </c>
      <c r="H41" s="11" t="s">
        <v>474</v>
      </c>
      <c r="I41" s="11" t="s">
        <v>1117</v>
      </c>
      <c r="J41" s="11"/>
      <c r="K41" s="11">
        <v>87</v>
      </c>
      <c r="L41" s="15" t="s">
        <v>2339</v>
      </c>
      <c r="M41" s="26" t="s">
        <v>1385</v>
      </c>
      <c r="N41" s="42" t="s">
        <v>1706</v>
      </c>
      <c r="O41" s="22" t="s">
        <v>1706</v>
      </c>
    </row>
    <row r="42" spans="1:15" ht="12">
      <c r="A42" s="27" t="s">
        <v>2102</v>
      </c>
      <c r="B42" s="11" t="s">
        <v>388</v>
      </c>
      <c r="C42" s="26">
        <v>34013</v>
      </c>
      <c r="D42" s="1" t="s">
        <v>1120</v>
      </c>
      <c r="E42" s="11" t="s">
        <v>430</v>
      </c>
      <c r="F42" s="11" t="s">
        <v>430</v>
      </c>
      <c r="G42" s="20" t="s">
        <v>430</v>
      </c>
      <c r="H42" s="11" t="s">
        <v>431</v>
      </c>
      <c r="I42" s="11" t="s">
        <v>70</v>
      </c>
      <c r="J42" s="11"/>
      <c r="K42" s="11">
        <v>123</v>
      </c>
      <c r="L42" s="15" t="s">
        <v>2320</v>
      </c>
      <c r="M42" s="26" t="s">
        <v>1385</v>
      </c>
      <c r="N42" s="41" t="s">
        <v>2079</v>
      </c>
      <c r="O42" s="19" t="s">
        <v>2079</v>
      </c>
    </row>
    <row r="43" spans="1:15" ht="12">
      <c r="A43" s="27" t="s">
        <v>1918</v>
      </c>
      <c r="B43" s="11" t="s">
        <v>1919</v>
      </c>
      <c r="C43" s="26">
        <v>23064</v>
      </c>
      <c r="D43" s="1" t="s">
        <v>1920</v>
      </c>
      <c r="E43" s="11" t="s">
        <v>493</v>
      </c>
      <c r="F43" s="11" t="s">
        <v>406</v>
      </c>
      <c r="G43" s="20" t="s">
        <v>406</v>
      </c>
      <c r="H43" s="11" t="s">
        <v>408</v>
      </c>
      <c r="I43" s="11" t="s">
        <v>1920</v>
      </c>
      <c r="J43" s="11"/>
      <c r="K43" s="11">
        <v>117</v>
      </c>
      <c r="L43" s="15" t="s">
        <v>2339</v>
      </c>
      <c r="M43" s="26" t="s">
        <v>1385</v>
      </c>
      <c r="N43" s="42" t="s">
        <v>1706</v>
      </c>
      <c r="O43" s="22" t="s">
        <v>1706</v>
      </c>
    </row>
    <row r="44" spans="1:15" ht="12">
      <c r="A44" s="27" t="s">
        <v>1921</v>
      </c>
      <c r="B44" s="11" t="s">
        <v>1922</v>
      </c>
      <c r="C44" s="26">
        <v>42028</v>
      </c>
      <c r="D44" s="1" t="s">
        <v>2162</v>
      </c>
      <c r="E44" s="11" t="s">
        <v>449</v>
      </c>
      <c r="F44" s="11" t="s">
        <v>454</v>
      </c>
      <c r="G44" s="20" t="s">
        <v>454</v>
      </c>
      <c r="H44" s="11" t="s">
        <v>457</v>
      </c>
      <c r="I44" s="11" t="s">
        <v>2162</v>
      </c>
      <c r="J44" s="11"/>
      <c r="K44" s="11">
        <v>90</v>
      </c>
      <c r="L44" s="15" t="s">
        <v>2339</v>
      </c>
      <c r="M44" s="26" t="s">
        <v>1385</v>
      </c>
      <c r="N44" s="42" t="s">
        <v>1706</v>
      </c>
      <c r="O44" s="22" t="s">
        <v>1706</v>
      </c>
    </row>
    <row r="45" spans="1:15" ht="12">
      <c r="A45" s="27" t="s">
        <v>154</v>
      </c>
      <c r="B45" s="11" t="s">
        <v>155</v>
      </c>
      <c r="C45" s="26">
        <v>44021</v>
      </c>
      <c r="D45" s="1" t="s">
        <v>1452</v>
      </c>
      <c r="E45" s="11" t="s">
        <v>464</v>
      </c>
      <c r="F45" s="11" t="s">
        <v>464</v>
      </c>
      <c r="G45" s="20" t="s">
        <v>464</v>
      </c>
      <c r="H45" s="11" t="s">
        <v>464</v>
      </c>
      <c r="I45" s="11" t="s">
        <v>1452</v>
      </c>
      <c r="J45" s="11"/>
      <c r="K45" s="11">
        <v>174</v>
      </c>
      <c r="L45" s="15" t="s">
        <v>2320</v>
      </c>
      <c r="M45" s="26" t="s">
        <v>1385</v>
      </c>
      <c r="N45" s="41" t="s">
        <v>2079</v>
      </c>
      <c r="O45" s="19" t="s">
        <v>2079</v>
      </c>
    </row>
    <row r="46" spans="1:15" ht="12">
      <c r="A46" s="27" t="s">
        <v>1923</v>
      </c>
      <c r="B46" s="11" t="s">
        <v>1924</v>
      </c>
      <c r="C46" s="26">
        <v>71069</v>
      </c>
      <c r="D46" s="1" t="s">
        <v>1925</v>
      </c>
      <c r="E46" s="11" t="s">
        <v>476</v>
      </c>
      <c r="F46" s="11" t="s">
        <v>476</v>
      </c>
      <c r="G46" s="20" t="s">
        <v>476</v>
      </c>
      <c r="H46" s="11" t="s">
        <v>473</v>
      </c>
      <c r="I46" s="11" t="s">
        <v>1449</v>
      </c>
      <c r="J46" s="11"/>
      <c r="K46" s="11">
        <v>120</v>
      </c>
      <c r="L46" s="15" t="s">
        <v>2339</v>
      </c>
      <c r="M46" s="26" t="s">
        <v>1385</v>
      </c>
      <c r="N46" s="42" t="s">
        <v>1706</v>
      </c>
      <c r="O46" s="22" t="s">
        <v>1706</v>
      </c>
    </row>
    <row r="47" spans="1:15" ht="12">
      <c r="A47" s="27" t="s">
        <v>156</v>
      </c>
      <c r="B47" s="11" t="s">
        <v>157</v>
      </c>
      <c r="C47" s="26">
        <v>71004</v>
      </c>
      <c r="D47" s="1" t="s">
        <v>1449</v>
      </c>
      <c r="E47" s="11" t="s">
        <v>476</v>
      </c>
      <c r="F47" s="11" t="s">
        <v>476</v>
      </c>
      <c r="G47" s="20" t="s">
        <v>476</v>
      </c>
      <c r="H47" s="11" t="s">
        <v>473</v>
      </c>
      <c r="I47" s="11" t="s">
        <v>1449</v>
      </c>
      <c r="J47" s="11"/>
      <c r="K47" s="11">
        <v>60</v>
      </c>
      <c r="L47" s="15" t="s">
        <v>2320</v>
      </c>
      <c r="M47" s="26" t="s">
        <v>1385</v>
      </c>
      <c r="N47" s="41" t="s">
        <v>2079</v>
      </c>
      <c r="O47" s="19" t="s">
        <v>2079</v>
      </c>
    </row>
    <row r="48" spans="1:15" ht="12">
      <c r="A48" s="27" t="s">
        <v>1926</v>
      </c>
      <c r="B48" s="11" t="s">
        <v>1307</v>
      </c>
      <c r="C48" s="26">
        <v>12035</v>
      </c>
      <c r="D48" s="1" t="s">
        <v>2190</v>
      </c>
      <c r="E48" s="11" t="s">
        <v>1434</v>
      </c>
      <c r="F48" s="11" t="s">
        <v>1434</v>
      </c>
      <c r="G48" s="20" t="s">
        <v>1434</v>
      </c>
      <c r="H48" s="11" t="s">
        <v>2190</v>
      </c>
      <c r="I48" s="11" t="s">
        <v>2190</v>
      </c>
      <c r="J48" s="11"/>
      <c r="K48" s="11">
        <v>60</v>
      </c>
      <c r="L48" s="15" t="s">
        <v>2339</v>
      </c>
      <c r="M48" s="26" t="s">
        <v>1385</v>
      </c>
      <c r="N48" s="42" t="s">
        <v>1706</v>
      </c>
      <c r="O48" s="22" t="s">
        <v>1706</v>
      </c>
    </row>
    <row r="49" spans="1:15" ht="12">
      <c r="A49" s="27" t="s">
        <v>158</v>
      </c>
      <c r="B49" s="11" t="s">
        <v>159</v>
      </c>
      <c r="C49" s="26">
        <v>13021</v>
      </c>
      <c r="D49" s="1" t="s">
        <v>160</v>
      </c>
      <c r="E49" s="11" t="s">
        <v>2175</v>
      </c>
      <c r="F49" s="11" t="s">
        <v>1366</v>
      </c>
      <c r="G49" s="20" t="s">
        <v>2335</v>
      </c>
      <c r="H49" s="11" t="s">
        <v>2335</v>
      </c>
      <c r="I49" s="11" t="s">
        <v>2335</v>
      </c>
      <c r="J49" s="11"/>
      <c r="K49" s="11">
        <v>71</v>
      </c>
      <c r="L49" s="15" t="s">
        <v>2320</v>
      </c>
      <c r="M49" s="26" t="s">
        <v>1385</v>
      </c>
      <c r="N49" s="41" t="s">
        <v>2079</v>
      </c>
      <c r="O49" s="19" t="s">
        <v>2079</v>
      </c>
    </row>
    <row r="50" spans="1:15" ht="12">
      <c r="A50" s="27" t="s">
        <v>1023</v>
      </c>
      <c r="B50" s="11" t="s">
        <v>1024</v>
      </c>
      <c r="C50" s="26">
        <v>71070</v>
      </c>
      <c r="D50" s="1" t="s">
        <v>1025</v>
      </c>
      <c r="E50" s="11" t="s">
        <v>476</v>
      </c>
      <c r="F50" s="11" t="s">
        <v>476</v>
      </c>
      <c r="G50" s="20" t="s">
        <v>476</v>
      </c>
      <c r="H50" s="11" t="s">
        <v>479</v>
      </c>
      <c r="I50" s="11" t="s">
        <v>1025</v>
      </c>
      <c r="J50" s="11"/>
      <c r="K50" s="11">
        <v>98</v>
      </c>
      <c r="L50" s="15" t="s">
        <v>1003</v>
      </c>
      <c r="M50" s="26" t="s">
        <v>1384</v>
      </c>
      <c r="N50" s="41" t="s">
        <v>1795</v>
      </c>
      <c r="O50" s="19" t="s">
        <v>1796</v>
      </c>
    </row>
    <row r="51" spans="1:15" ht="12">
      <c r="A51" s="27" t="s">
        <v>1308</v>
      </c>
      <c r="B51" s="11" t="s">
        <v>1309</v>
      </c>
      <c r="C51" s="26">
        <v>11057</v>
      </c>
      <c r="D51" s="1" t="s">
        <v>1541</v>
      </c>
      <c r="E51" s="11" t="s">
        <v>1029</v>
      </c>
      <c r="F51" s="11" t="s">
        <v>1258</v>
      </c>
      <c r="G51" s="20" t="s">
        <v>1258</v>
      </c>
      <c r="H51" s="11" t="s">
        <v>1541</v>
      </c>
      <c r="I51" s="11" t="s">
        <v>1541</v>
      </c>
      <c r="J51" s="11"/>
      <c r="K51" s="11">
        <v>125</v>
      </c>
      <c r="L51" s="15" t="s">
        <v>2339</v>
      </c>
      <c r="M51" s="26" t="s">
        <v>1385</v>
      </c>
      <c r="N51" s="42" t="s">
        <v>1706</v>
      </c>
      <c r="O51" s="22" t="s">
        <v>1706</v>
      </c>
    </row>
    <row r="52" spans="1:15" ht="12">
      <c r="A52" s="27" t="s">
        <v>1026</v>
      </c>
      <c r="B52" s="11" t="s">
        <v>1027</v>
      </c>
      <c r="C52" s="26">
        <v>35013</v>
      </c>
      <c r="D52" s="1" t="s">
        <v>1028</v>
      </c>
      <c r="E52" s="11" t="s">
        <v>443</v>
      </c>
      <c r="F52" s="11" t="s">
        <v>443</v>
      </c>
      <c r="G52" s="20" t="s">
        <v>443</v>
      </c>
      <c r="H52" s="11" t="s">
        <v>443</v>
      </c>
      <c r="I52" s="11" t="s">
        <v>1028</v>
      </c>
      <c r="J52" s="11"/>
      <c r="K52" s="11">
        <v>108</v>
      </c>
      <c r="L52" s="15" t="s">
        <v>1008</v>
      </c>
      <c r="M52" s="26" t="s">
        <v>1384</v>
      </c>
      <c r="N52" s="41" t="s">
        <v>1795</v>
      </c>
      <c r="O52" s="19" t="s">
        <v>1796</v>
      </c>
    </row>
    <row r="53" spans="1:15" ht="12">
      <c r="A53" s="27" t="s">
        <v>1591</v>
      </c>
      <c r="B53" s="11" t="s">
        <v>1592</v>
      </c>
      <c r="C53" s="26">
        <v>24007</v>
      </c>
      <c r="D53" s="1" t="s">
        <v>1593</v>
      </c>
      <c r="E53" s="11" t="s">
        <v>417</v>
      </c>
      <c r="F53" s="11" t="s">
        <v>417</v>
      </c>
      <c r="G53" s="20" t="s">
        <v>411</v>
      </c>
      <c r="H53" s="11" t="s">
        <v>411</v>
      </c>
      <c r="I53" s="11" t="s">
        <v>1360</v>
      </c>
      <c r="J53" s="11"/>
      <c r="K53" s="11">
        <v>119</v>
      </c>
      <c r="L53" s="15" t="s">
        <v>1003</v>
      </c>
      <c r="M53" s="26" t="s">
        <v>1384</v>
      </c>
      <c r="N53" s="41" t="s">
        <v>1795</v>
      </c>
      <c r="O53" s="19" t="s">
        <v>1589</v>
      </c>
    </row>
    <row r="54" spans="1:15" ht="12">
      <c r="A54" s="27" t="s">
        <v>1310</v>
      </c>
      <c r="B54" s="11" t="s">
        <v>1311</v>
      </c>
      <c r="C54" s="26">
        <v>11002</v>
      </c>
      <c r="D54" s="1" t="s">
        <v>1029</v>
      </c>
      <c r="E54" s="11" t="s">
        <v>1029</v>
      </c>
      <c r="F54" s="11" t="s">
        <v>1029</v>
      </c>
      <c r="G54" s="20" t="s">
        <v>1029</v>
      </c>
      <c r="H54" s="11" t="s">
        <v>1029</v>
      </c>
      <c r="I54" s="11" t="s">
        <v>1029</v>
      </c>
      <c r="J54" s="11"/>
      <c r="K54" s="11">
        <v>100</v>
      </c>
      <c r="L54" s="15" t="s">
        <v>2339</v>
      </c>
      <c r="M54" s="26" t="s">
        <v>1385</v>
      </c>
      <c r="N54" s="42" t="s">
        <v>1706</v>
      </c>
      <c r="O54" s="22" t="s">
        <v>1706</v>
      </c>
    </row>
    <row r="55" spans="1:15" ht="12">
      <c r="A55" s="27" t="s">
        <v>162</v>
      </c>
      <c r="B55" s="11" t="s">
        <v>163</v>
      </c>
      <c r="C55" s="26">
        <v>34027</v>
      </c>
      <c r="D55" s="1" t="s">
        <v>1051</v>
      </c>
      <c r="E55" s="11" t="s">
        <v>430</v>
      </c>
      <c r="F55" s="11" t="s">
        <v>430</v>
      </c>
      <c r="G55" s="20" t="s">
        <v>438</v>
      </c>
      <c r="H55" s="11" t="s">
        <v>438</v>
      </c>
      <c r="I55" s="11" t="s">
        <v>1051</v>
      </c>
      <c r="J55" s="11"/>
      <c r="K55" s="11">
        <v>62</v>
      </c>
      <c r="L55" s="15" t="s">
        <v>2320</v>
      </c>
      <c r="M55" s="26" t="s">
        <v>1385</v>
      </c>
      <c r="N55" s="41" t="s">
        <v>2079</v>
      </c>
      <c r="O55" s="19" t="s">
        <v>2079</v>
      </c>
    </row>
    <row r="56" spans="1:15" ht="12">
      <c r="A56" s="32" t="s">
        <v>1560</v>
      </c>
      <c r="B56" s="12" t="s">
        <v>208</v>
      </c>
      <c r="C56" s="37">
        <v>41002</v>
      </c>
      <c r="D56" s="7" t="s">
        <v>2342</v>
      </c>
      <c r="E56" s="12" t="s">
        <v>449</v>
      </c>
      <c r="F56" s="12" t="s">
        <v>449</v>
      </c>
      <c r="G56" s="197" t="s">
        <v>449</v>
      </c>
      <c r="H56" s="12" t="s">
        <v>449</v>
      </c>
      <c r="I56" s="12" t="s">
        <v>2342</v>
      </c>
      <c r="J56" s="12"/>
      <c r="K56" s="47">
        <v>80</v>
      </c>
      <c r="L56" s="16" t="s">
        <v>2339</v>
      </c>
      <c r="M56" s="26" t="s">
        <v>1384</v>
      </c>
      <c r="N56" s="41" t="s">
        <v>2319</v>
      </c>
      <c r="O56" s="20" t="s">
        <v>1853</v>
      </c>
    </row>
    <row r="57" spans="1:15" ht="12">
      <c r="A57" s="27" t="s">
        <v>164</v>
      </c>
      <c r="B57" s="11" t="s">
        <v>165</v>
      </c>
      <c r="C57" s="26">
        <v>23101</v>
      </c>
      <c r="D57" s="1" t="s">
        <v>1466</v>
      </c>
      <c r="E57" s="11" t="s">
        <v>493</v>
      </c>
      <c r="F57" s="11" t="s">
        <v>406</v>
      </c>
      <c r="G57" s="20" t="s">
        <v>406</v>
      </c>
      <c r="H57" s="11" t="s">
        <v>403</v>
      </c>
      <c r="I57" s="11" t="s">
        <v>1512</v>
      </c>
      <c r="J57" s="11"/>
      <c r="K57" s="11">
        <v>103</v>
      </c>
      <c r="L57" s="15" t="s">
        <v>2320</v>
      </c>
      <c r="M57" s="26" t="s">
        <v>1385</v>
      </c>
      <c r="N57" s="41" t="s">
        <v>2079</v>
      </c>
      <c r="O57" s="19" t="s">
        <v>2079</v>
      </c>
    </row>
    <row r="58" spans="1:15" ht="12">
      <c r="A58" s="27" t="s">
        <v>1776</v>
      </c>
      <c r="B58" s="11" t="s">
        <v>1777</v>
      </c>
      <c r="C58" s="26">
        <v>11002</v>
      </c>
      <c r="D58" s="1" t="s">
        <v>1029</v>
      </c>
      <c r="E58" s="11" t="s">
        <v>1029</v>
      </c>
      <c r="F58" s="11" t="s">
        <v>1029</v>
      </c>
      <c r="G58" s="20" t="s">
        <v>1029</v>
      </c>
      <c r="H58" s="11" t="s">
        <v>1029</v>
      </c>
      <c r="I58" s="11" t="s">
        <v>1029</v>
      </c>
      <c r="J58" s="11"/>
      <c r="K58" s="11">
        <v>129</v>
      </c>
      <c r="L58" s="15" t="s">
        <v>151</v>
      </c>
      <c r="M58" s="26" t="s">
        <v>1385</v>
      </c>
      <c r="N58" s="41" t="s">
        <v>2079</v>
      </c>
      <c r="O58" s="19" t="s">
        <v>2079</v>
      </c>
    </row>
    <row r="59" spans="1:15" ht="12">
      <c r="A59" s="27" t="s">
        <v>1312</v>
      </c>
      <c r="B59" s="11" t="s">
        <v>1313</v>
      </c>
      <c r="C59" s="26">
        <v>11024</v>
      </c>
      <c r="D59" s="1" t="s">
        <v>1314</v>
      </c>
      <c r="E59" s="11" t="s">
        <v>1029</v>
      </c>
      <c r="F59" s="11" t="s">
        <v>1029</v>
      </c>
      <c r="G59" s="20" t="s">
        <v>1298</v>
      </c>
      <c r="H59" s="11" t="s">
        <v>1314</v>
      </c>
      <c r="I59" s="11" t="s">
        <v>1314</v>
      </c>
      <c r="J59" s="11"/>
      <c r="K59" s="11">
        <v>90</v>
      </c>
      <c r="L59" s="15" t="s">
        <v>2339</v>
      </c>
      <c r="M59" s="26" t="s">
        <v>1385</v>
      </c>
      <c r="N59" s="42" t="s">
        <v>1706</v>
      </c>
      <c r="O59" s="22" t="s">
        <v>1706</v>
      </c>
    </row>
    <row r="60" spans="1:15" ht="12">
      <c r="A60" s="27" t="s">
        <v>1315</v>
      </c>
      <c r="B60" s="11" t="s">
        <v>1316</v>
      </c>
      <c r="C60" s="26">
        <v>42004</v>
      </c>
      <c r="D60" s="1" t="s">
        <v>1139</v>
      </c>
      <c r="E60" s="11" t="s">
        <v>449</v>
      </c>
      <c r="F60" s="11" t="s">
        <v>454</v>
      </c>
      <c r="G60" s="20" t="s">
        <v>454</v>
      </c>
      <c r="H60" s="11" t="s">
        <v>454</v>
      </c>
      <c r="I60" s="11" t="s">
        <v>2093</v>
      </c>
      <c r="J60" s="11"/>
      <c r="K60" s="11">
        <v>90</v>
      </c>
      <c r="L60" s="15" t="s">
        <v>2339</v>
      </c>
      <c r="M60" s="26" t="s">
        <v>1385</v>
      </c>
      <c r="N60" s="42" t="s">
        <v>1706</v>
      </c>
      <c r="O60" s="22" t="s">
        <v>1706</v>
      </c>
    </row>
    <row r="61" spans="1:15" ht="12">
      <c r="A61" s="27" t="s">
        <v>166</v>
      </c>
      <c r="B61" s="11" t="s">
        <v>167</v>
      </c>
      <c r="C61" s="26">
        <v>41002</v>
      </c>
      <c r="D61" s="1" t="s">
        <v>2342</v>
      </c>
      <c r="E61" s="11" t="s">
        <v>449</v>
      </c>
      <c r="F61" s="11" t="s">
        <v>449</v>
      </c>
      <c r="G61" s="20" t="s">
        <v>449</v>
      </c>
      <c r="H61" s="11" t="s">
        <v>449</v>
      </c>
      <c r="I61" s="11" t="s">
        <v>2342</v>
      </c>
      <c r="J61" s="11"/>
      <c r="K61" s="11">
        <v>93</v>
      </c>
      <c r="L61" s="15" t="s">
        <v>2320</v>
      </c>
      <c r="M61" s="26" t="s">
        <v>1385</v>
      </c>
      <c r="N61" s="41" t="s">
        <v>2079</v>
      </c>
      <c r="O61" s="19" t="s">
        <v>2079</v>
      </c>
    </row>
    <row r="62" spans="1:15" ht="12">
      <c r="A62" s="27" t="s">
        <v>2322</v>
      </c>
      <c r="B62" s="11" t="s">
        <v>389</v>
      </c>
      <c r="C62" s="26">
        <v>36015</v>
      </c>
      <c r="D62" s="1" t="s">
        <v>2323</v>
      </c>
      <c r="E62" s="11" t="s">
        <v>446</v>
      </c>
      <c r="F62" s="11" t="s">
        <v>446</v>
      </c>
      <c r="G62" s="20" t="s">
        <v>446</v>
      </c>
      <c r="H62" s="11" t="s">
        <v>446</v>
      </c>
      <c r="I62" s="11" t="s">
        <v>2323</v>
      </c>
      <c r="J62" s="11"/>
      <c r="K62" s="11">
        <v>106</v>
      </c>
      <c r="L62" s="15" t="s">
        <v>1008</v>
      </c>
      <c r="M62" s="26" t="s">
        <v>1384</v>
      </c>
      <c r="N62" s="41" t="s">
        <v>1795</v>
      </c>
      <c r="O62" s="19" t="s">
        <v>2321</v>
      </c>
    </row>
    <row r="63" spans="1:15" ht="12">
      <c r="A63" s="27" t="s">
        <v>1927</v>
      </c>
      <c r="B63" s="11" t="s">
        <v>1928</v>
      </c>
      <c r="C63" s="26">
        <v>11009</v>
      </c>
      <c r="D63" s="1" t="s">
        <v>122</v>
      </c>
      <c r="E63" s="11" t="s">
        <v>1029</v>
      </c>
      <c r="F63" s="11" t="s">
        <v>1258</v>
      </c>
      <c r="G63" s="20" t="s">
        <v>1258</v>
      </c>
      <c r="H63" s="11" t="s">
        <v>2345</v>
      </c>
      <c r="I63" s="11" t="s">
        <v>122</v>
      </c>
      <c r="J63" s="11"/>
      <c r="K63" s="11">
        <v>81</v>
      </c>
      <c r="L63" s="15" t="s">
        <v>2339</v>
      </c>
      <c r="M63" s="26" t="s">
        <v>1385</v>
      </c>
      <c r="N63" s="42" t="s">
        <v>1706</v>
      </c>
      <c r="O63" s="22" t="s">
        <v>1706</v>
      </c>
    </row>
    <row r="64" spans="1:15" ht="12">
      <c r="A64" s="27" t="s">
        <v>1929</v>
      </c>
      <c r="B64" s="11" t="s">
        <v>1928</v>
      </c>
      <c r="C64" s="26">
        <v>73083</v>
      </c>
      <c r="D64" s="1" t="s">
        <v>2165</v>
      </c>
      <c r="E64" s="11" t="s">
        <v>476</v>
      </c>
      <c r="F64" s="11" t="s">
        <v>486</v>
      </c>
      <c r="G64" s="20" t="s">
        <v>486</v>
      </c>
      <c r="H64" s="11" t="s">
        <v>486</v>
      </c>
      <c r="I64" s="11" t="s">
        <v>2165</v>
      </c>
      <c r="J64" s="11"/>
      <c r="K64" s="11">
        <v>50</v>
      </c>
      <c r="L64" s="15" t="s">
        <v>2339</v>
      </c>
      <c r="M64" s="26" t="s">
        <v>1385</v>
      </c>
      <c r="N64" s="42" t="s">
        <v>1706</v>
      </c>
      <c r="O64" s="22" t="s">
        <v>1706</v>
      </c>
    </row>
    <row r="65" spans="1:15" ht="12">
      <c r="A65" s="27" t="s">
        <v>1</v>
      </c>
      <c r="B65" s="11" t="s">
        <v>2</v>
      </c>
      <c r="C65" s="26">
        <v>34022</v>
      </c>
      <c r="D65" s="1" t="s">
        <v>1822</v>
      </c>
      <c r="E65" s="11" t="s">
        <v>430</v>
      </c>
      <c r="F65" s="11" t="s">
        <v>430</v>
      </c>
      <c r="G65" s="20" t="s">
        <v>430</v>
      </c>
      <c r="H65" s="11" t="s">
        <v>430</v>
      </c>
      <c r="I65" s="11" t="s">
        <v>1822</v>
      </c>
      <c r="J65" s="11"/>
      <c r="K65" s="11">
        <v>80</v>
      </c>
      <c r="L65" s="15" t="s">
        <v>2339</v>
      </c>
      <c r="M65" s="26" t="s">
        <v>1385</v>
      </c>
      <c r="N65" s="42" t="s">
        <v>1706</v>
      </c>
      <c r="O65" s="22" t="s">
        <v>1706</v>
      </c>
    </row>
    <row r="66" spans="1:15" ht="12">
      <c r="A66" s="27" t="s">
        <v>168</v>
      </c>
      <c r="B66" s="11" t="s">
        <v>169</v>
      </c>
      <c r="C66" s="26">
        <v>46020</v>
      </c>
      <c r="D66" s="1" t="s">
        <v>170</v>
      </c>
      <c r="E66" s="11" t="s">
        <v>471</v>
      </c>
      <c r="F66" s="11" t="s">
        <v>471</v>
      </c>
      <c r="G66" s="20" t="s">
        <v>471</v>
      </c>
      <c r="H66" s="11" t="s">
        <v>470</v>
      </c>
      <c r="I66" s="11" t="s">
        <v>170</v>
      </c>
      <c r="J66" s="11"/>
      <c r="K66" s="11">
        <v>160</v>
      </c>
      <c r="L66" s="15" t="s">
        <v>2320</v>
      </c>
      <c r="M66" s="26" t="s">
        <v>1385</v>
      </c>
      <c r="N66" s="41" t="s">
        <v>2079</v>
      </c>
      <c r="O66" s="19" t="s">
        <v>2079</v>
      </c>
    </row>
    <row r="67" spans="1:15" ht="12">
      <c r="A67" s="27" t="s">
        <v>171</v>
      </c>
      <c r="B67" s="11" t="s">
        <v>172</v>
      </c>
      <c r="C67" s="26">
        <v>46003</v>
      </c>
      <c r="D67" s="1" t="s">
        <v>1827</v>
      </c>
      <c r="E67" s="11" t="s">
        <v>471</v>
      </c>
      <c r="F67" s="11" t="s">
        <v>471</v>
      </c>
      <c r="G67" s="20" t="s">
        <v>468</v>
      </c>
      <c r="H67" s="11" t="s">
        <v>468</v>
      </c>
      <c r="I67" s="11" t="s">
        <v>1827</v>
      </c>
      <c r="J67" s="11"/>
      <c r="K67" s="11">
        <v>41</v>
      </c>
      <c r="L67" s="15" t="s">
        <v>2320</v>
      </c>
      <c r="M67" s="26" t="s">
        <v>1385</v>
      </c>
      <c r="N67" s="41" t="s">
        <v>2079</v>
      </c>
      <c r="O67" s="19" t="s">
        <v>2079</v>
      </c>
    </row>
    <row r="68" spans="1:15" ht="12">
      <c r="A68" s="27" t="s">
        <v>173</v>
      </c>
      <c r="B68" s="11" t="s">
        <v>172</v>
      </c>
      <c r="C68" s="26">
        <v>45041</v>
      </c>
      <c r="D68" s="1" t="s">
        <v>174</v>
      </c>
      <c r="E68" s="11" t="s">
        <v>464</v>
      </c>
      <c r="F68" s="11" t="s">
        <v>466</v>
      </c>
      <c r="G68" s="20" t="s">
        <v>467</v>
      </c>
      <c r="H68" s="11" t="s">
        <v>467</v>
      </c>
      <c r="I68" s="11" t="s">
        <v>174</v>
      </c>
      <c r="J68" s="11"/>
      <c r="K68" s="11">
        <v>152</v>
      </c>
      <c r="L68" s="15" t="s">
        <v>2320</v>
      </c>
      <c r="M68" s="26" t="s">
        <v>1385</v>
      </c>
      <c r="N68" s="41" t="s">
        <v>2079</v>
      </c>
      <c r="O68" s="19" t="s">
        <v>2079</v>
      </c>
    </row>
    <row r="69" spans="1:15" ht="12">
      <c r="A69" s="27" t="s">
        <v>3</v>
      </c>
      <c r="B69" s="11" t="s">
        <v>172</v>
      </c>
      <c r="C69" s="26">
        <v>44072</v>
      </c>
      <c r="D69" s="1" t="s">
        <v>4</v>
      </c>
      <c r="E69" s="11" t="s">
        <v>464</v>
      </c>
      <c r="F69" s="11" t="s">
        <v>464</v>
      </c>
      <c r="G69" s="20" t="s">
        <v>458</v>
      </c>
      <c r="H69" s="11" t="s">
        <v>458</v>
      </c>
      <c r="I69" s="11" t="s">
        <v>357</v>
      </c>
      <c r="J69" s="11"/>
      <c r="K69" s="11">
        <v>106</v>
      </c>
      <c r="L69" s="15" t="s">
        <v>2339</v>
      </c>
      <c r="M69" s="26" t="s">
        <v>1385</v>
      </c>
      <c r="N69" s="42" t="s">
        <v>1706</v>
      </c>
      <c r="O69" s="22" t="s">
        <v>1706</v>
      </c>
    </row>
    <row r="70" spans="1:15" ht="12">
      <c r="A70" s="27" t="s">
        <v>5</v>
      </c>
      <c r="B70" s="11" t="s">
        <v>172</v>
      </c>
      <c r="C70" s="26">
        <v>45061</v>
      </c>
      <c r="D70" s="1" t="s">
        <v>6</v>
      </c>
      <c r="E70" s="11" t="s">
        <v>464</v>
      </c>
      <c r="F70" s="11" t="s">
        <v>466</v>
      </c>
      <c r="G70" s="20" t="s">
        <v>466</v>
      </c>
      <c r="H70" s="11" t="s">
        <v>466</v>
      </c>
      <c r="I70" s="11" t="s">
        <v>1182</v>
      </c>
      <c r="J70" s="11"/>
      <c r="K70" s="11">
        <v>69</v>
      </c>
      <c r="L70" s="15" t="s">
        <v>2339</v>
      </c>
      <c r="M70" s="26" t="s">
        <v>1385</v>
      </c>
      <c r="N70" s="42" t="s">
        <v>1706</v>
      </c>
      <c r="O70" s="22" t="s">
        <v>1706</v>
      </c>
    </row>
    <row r="71" spans="1:15" ht="12">
      <c r="A71" s="27" t="s">
        <v>175</v>
      </c>
      <c r="B71" s="11" t="s">
        <v>176</v>
      </c>
      <c r="C71" s="26">
        <v>12025</v>
      </c>
      <c r="D71" s="1" t="s">
        <v>1434</v>
      </c>
      <c r="E71" s="11" t="s">
        <v>1434</v>
      </c>
      <c r="F71" s="11" t="s">
        <v>1434</v>
      </c>
      <c r="G71" s="20" t="s">
        <v>1434</v>
      </c>
      <c r="H71" s="11" t="s">
        <v>1434</v>
      </c>
      <c r="I71" s="11" t="s">
        <v>1434</v>
      </c>
      <c r="J71" s="11"/>
      <c r="K71" s="11">
        <v>150</v>
      </c>
      <c r="L71" s="15" t="s">
        <v>2320</v>
      </c>
      <c r="M71" s="26" t="s">
        <v>1385</v>
      </c>
      <c r="N71" s="41" t="s">
        <v>2079</v>
      </c>
      <c r="O71" s="19" t="s">
        <v>2079</v>
      </c>
    </row>
    <row r="72" spans="1:15" ht="12">
      <c r="A72" s="27" t="s">
        <v>177</v>
      </c>
      <c r="B72" s="11" t="s">
        <v>178</v>
      </c>
      <c r="C72" s="26">
        <v>72021</v>
      </c>
      <c r="D72" s="1" t="s">
        <v>179</v>
      </c>
      <c r="E72" s="11" t="s">
        <v>475</v>
      </c>
      <c r="F72" s="11" t="s">
        <v>482</v>
      </c>
      <c r="G72" s="20" t="s">
        <v>482</v>
      </c>
      <c r="H72" s="11" t="s">
        <v>482</v>
      </c>
      <c r="I72" s="11" t="s">
        <v>179</v>
      </c>
      <c r="J72" s="11"/>
      <c r="K72" s="11">
        <v>120</v>
      </c>
      <c r="L72" s="15" t="s">
        <v>2320</v>
      </c>
      <c r="M72" s="26" t="s">
        <v>1385</v>
      </c>
      <c r="N72" s="41" t="s">
        <v>2079</v>
      </c>
      <c r="O72" s="19" t="s">
        <v>2079</v>
      </c>
    </row>
    <row r="73" spans="1:15" ht="12">
      <c r="A73" s="27" t="s">
        <v>1178</v>
      </c>
      <c r="B73" s="11" t="s">
        <v>1179</v>
      </c>
      <c r="C73" s="26">
        <v>34040</v>
      </c>
      <c r="D73" s="1" t="s">
        <v>1799</v>
      </c>
      <c r="E73" s="11" t="s">
        <v>430</v>
      </c>
      <c r="F73" s="11" t="s">
        <v>439</v>
      </c>
      <c r="G73" s="20" t="s">
        <v>439</v>
      </c>
      <c r="H73" s="11" t="s">
        <v>439</v>
      </c>
      <c r="I73" s="11" t="s">
        <v>1799</v>
      </c>
      <c r="J73" s="11"/>
      <c r="K73" s="11">
        <v>290</v>
      </c>
      <c r="L73" s="15" t="s">
        <v>2320</v>
      </c>
      <c r="M73" s="26" t="s">
        <v>1385</v>
      </c>
      <c r="N73" s="41" t="s">
        <v>2079</v>
      </c>
      <c r="O73" s="19" t="s">
        <v>2079</v>
      </c>
    </row>
    <row r="74" spans="1:15" ht="12">
      <c r="A74" s="27" t="s">
        <v>1031</v>
      </c>
      <c r="B74" s="11" t="s">
        <v>1032</v>
      </c>
      <c r="C74" s="26">
        <v>11040</v>
      </c>
      <c r="D74" s="1" t="s">
        <v>1033</v>
      </c>
      <c r="E74" s="11" t="s">
        <v>1029</v>
      </c>
      <c r="F74" s="11" t="s">
        <v>1258</v>
      </c>
      <c r="G74" s="20" t="s">
        <v>1258</v>
      </c>
      <c r="H74" s="11" t="s">
        <v>1033</v>
      </c>
      <c r="I74" s="11" t="s">
        <v>1033</v>
      </c>
      <c r="J74" s="11"/>
      <c r="K74" s="11">
        <v>14</v>
      </c>
      <c r="L74" s="15" t="s">
        <v>1015</v>
      </c>
      <c r="M74" s="26" t="s">
        <v>1384</v>
      </c>
      <c r="N74" s="41" t="s">
        <v>1795</v>
      </c>
      <c r="O74" s="19" t="s">
        <v>1796</v>
      </c>
    </row>
    <row r="75" spans="1:15" ht="12">
      <c r="A75" s="27" t="s">
        <v>7</v>
      </c>
      <c r="B75" s="11" t="s">
        <v>8</v>
      </c>
      <c r="C75" s="26">
        <v>11008</v>
      </c>
      <c r="D75" s="1" t="s">
        <v>1369</v>
      </c>
      <c r="E75" s="11" t="s">
        <v>1029</v>
      </c>
      <c r="F75" s="11" t="s">
        <v>1369</v>
      </c>
      <c r="G75" s="20" t="s">
        <v>1369</v>
      </c>
      <c r="H75" s="11" t="s">
        <v>1369</v>
      </c>
      <c r="I75" s="11" t="s">
        <v>1369</v>
      </c>
      <c r="J75" s="11"/>
      <c r="K75" s="11">
        <v>115</v>
      </c>
      <c r="L75" s="15" t="s">
        <v>2339</v>
      </c>
      <c r="M75" s="26" t="s">
        <v>1385</v>
      </c>
      <c r="N75" s="42" t="s">
        <v>1706</v>
      </c>
      <c r="O75" s="22" t="s">
        <v>1706</v>
      </c>
    </row>
    <row r="76" spans="1:15" ht="12">
      <c r="A76" s="27" t="s">
        <v>2087</v>
      </c>
      <c r="B76" s="11" t="s">
        <v>2088</v>
      </c>
      <c r="C76" s="26">
        <v>31043</v>
      </c>
      <c r="D76" s="1" t="s">
        <v>1006</v>
      </c>
      <c r="E76" s="11" t="s">
        <v>422</v>
      </c>
      <c r="F76" s="11" t="s">
        <v>422</v>
      </c>
      <c r="G76" s="20" t="s">
        <v>426</v>
      </c>
      <c r="H76" s="11" t="s">
        <v>426</v>
      </c>
      <c r="I76" s="11" t="s">
        <v>1006</v>
      </c>
      <c r="J76" s="11"/>
      <c r="K76" s="11">
        <v>150</v>
      </c>
      <c r="L76" s="15" t="s">
        <v>2086</v>
      </c>
      <c r="M76" s="26" t="s">
        <v>1385</v>
      </c>
      <c r="N76" s="41" t="s">
        <v>2079</v>
      </c>
      <c r="O76" s="19" t="s">
        <v>2079</v>
      </c>
    </row>
    <row r="77" spans="1:15" ht="12">
      <c r="A77" s="27" t="s">
        <v>1183</v>
      </c>
      <c r="B77" s="11" t="s">
        <v>1184</v>
      </c>
      <c r="C77" s="26">
        <v>46003</v>
      </c>
      <c r="D77" s="1" t="s">
        <v>1827</v>
      </c>
      <c r="E77" s="11" t="s">
        <v>471</v>
      </c>
      <c r="F77" s="11" t="s">
        <v>471</v>
      </c>
      <c r="G77" s="20" t="s">
        <v>468</v>
      </c>
      <c r="H77" s="11" t="s">
        <v>468</v>
      </c>
      <c r="I77" s="11" t="s">
        <v>1827</v>
      </c>
      <c r="J77" s="11"/>
      <c r="K77" s="11">
        <v>149</v>
      </c>
      <c r="L77" s="15" t="s">
        <v>2320</v>
      </c>
      <c r="M77" s="26" t="s">
        <v>1385</v>
      </c>
      <c r="N77" s="41" t="s">
        <v>2079</v>
      </c>
      <c r="O77" s="19" t="s">
        <v>2079</v>
      </c>
    </row>
    <row r="78" spans="1:15" ht="12">
      <c r="A78" s="27" t="s">
        <v>1185</v>
      </c>
      <c r="B78" s="11" t="s">
        <v>1186</v>
      </c>
      <c r="C78" s="26">
        <v>23060</v>
      </c>
      <c r="D78" s="1" t="s">
        <v>1187</v>
      </c>
      <c r="E78" s="11" t="s">
        <v>493</v>
      </c>
      <c r="F78" s="11" t="s">
        <v>402</v>
      </c>
      <c r="G78" s="20" t="s">
        <v>402</v>
      </c>
      <c r="H78" s="11" t="s">
        <v>402</v>
      </c>
      <c r="I78" s="11" t="s">
        <v>1162</v>
      </c>
      <c r="J78" s="11"/>
      <c r="K78" s="11">
        <v>80</v>
      </c>
      <c r="L78" s="15" t="s">
        <v>2320</v>
      </c>
      <c r="M78" s="26" t="s">
        <v>1385</v>
      </c>
      <c r="N78" s="41" t="s">
        <v>2079</v>
      </c>
      <c r="O78" s="19" t="s">
        <v>2079</v>
      </c>
    </row>
    <row r="79" spans="1:15" ht="12">
      <c r="A79" s="27" t="s">
        <v>9</v>
      </c>
      <c r="B79" s="11" t="s">
        <v>10</v>
      </c>
      <c r="C79" s="26">
        <v>71016</v>
      </c>
      <c r="D79" s="1" t="s">
        <v>2306</v>
      </c>
      <c r="E79" s="11" t="s">
        <v>475</v>
      </c>
      <c r="F79" s="11" t="s">
        <v>475</v>
      </c>
      <c r="G79" s="20" t="s">
        <v>475</v>
      </c>
      <c r="H79" s="11" t="s">
        <v>475</v>
      </c>
      <c r="I79" s="11" t="s">
        <v>2306</v>
      </c>
      <c r="J79" s="11"/>
      <c r="K79" s="11">
        <v>84</v>
      </c>
      <c r="L79" s="15" t="s">
        <v>2339</v>
      </c>
      <c r="M79" s="26" t="s">
        <v>1385</v>
      </c>
      <c r="N79" s="42" t="s">
        <v>1706</v>
      </c>
      <c r="O79" s="22" t="s">
        <v>1706</v>
      </c>
    </row>
    <row r="80" spans="1:15" ht="12">
      <c r="A80" s="27" t="s">
        <v>11</v>
      </c>
      <c r="B80" s="11" t="s">
        <v>12</v>
      </c>
      <c r="C80" s="26">
        <v>41024</v>
      </c>
      <c r="D80" s="1" t="s">
        <v>13</v>
      </c>
      <c r="E80" s="11" t="s">
        <v>449</v>
      </c>
      <c r="F80" s="11" t="s">
        <v>449</v>
      </c>
      <c r="G80" s="20" t="s">
        <v>449</v>
      </c>
      <c r="H80" s="11" t="s">
        <v>453</v>
      </c>
      <c r="I80" s="11" t="s">
        <v>380</v>
      </c>
      <c r="J80" s="11"/>
      <c r="K80" s="11">
        <v>69</v>
      </c>
      <c r="L80" s="15" t="s">
        <v>2339</v>
      </c>
      <c r="M80" s="26" t="s">
        <v>1385</v>
      </c>
      <c r="N80" s="42" t="s">
        <v>1706</v>
      </c>
      <c r="O80" s="22" t="s">
        <v>1706</v>
      </c>
    </row>
    <row r="81" spans="1:15" ht="12">
      <c r="A81" s="27" t="s">
        <v>1778</v>
      </c>
      <c r="B81" s="11" t="s">
        <v>1779</v>
      </c>
      <c r="C81" s="26">
        <v>11002</v>
      </c>
      <c r="D81" s="1" t="s">
        <v>1029</v>
      </c>
      <c r="E81" s="11" t="s">
        <v>1029</v>
      </c>
      <c r="F81" s="11" t="s">
        <v>1029</v>
      </c>
      <c r="G81" s="20" t="s">
        <v>1029</v>
      </c>
      <c r="H81" s="11" t="s">
        <v>1029</v>
      </c>
      <c r="I81" s="11" t="s">
        <v>1029</v>
      </c>
      <c r="J81" s="11"/>
      <c r="K81" s="11">
        <v>191</v>
      </c>
      <c r="L81" s="15" t="s">
        <v>151</v>
      </c>
      <c r="M81" s="26" t="s">
        <v>1385</v>
      </c>
      <c r="N81" s="42" t="s">
        <v>2079</v>
      </c>
      <c r="O81" s="19" t="s">
        <v>2079</v>
      </c>
    </row>
    <row r="82" spans="1:15" ht="12">
      <c r="A82" s="27" t="s">
        <v>14</v>
      </c>
      <c r="B82" s="11" t="s">
        <v>15</v>
      </c>
      <c r="C82" s="26">
        <v>34022</v>
      </c>
      <c r="D82" s="1" t="s">
        <v>1822</v>
      </c>
      <c r="E82" s="11" t="s">
        <v>430</v>
      </c>
      <c r="F82" s="11" t="s">
        <v>430</v>
      </c>
      <c r="G82" s="20" t="s">
        <v>430</v>
      </c>
      <c r="H82" s="11" t="s">
        <v>430</v>
      </c>
      <c r="I82" s="11" t="s">
        <v>1822</v>
      </c>
      <c r="J82" s="11"/>
      <c r="K82" s="11">
        <v>180</v>
      </c>
      <c r="L82" s="15" t="s">
        <v>2339</v>
      </c>
      <c r="M82" s="26" t="s">
        <v>1385</v>
      </c>
      <c r="N82" s="42" t="s">
        <v>1706</v>
      </c>
      <c r="O82" s="22" t="s">
        <v>1706</v>
      </c>
    </row>
    <row r="83" spans="1:15" ht="12">
      <c r="A83" s="27" t="s">
        <v>16</v>
      </c>
      <c r="B83" s="11" t="s">
        <v>17</v>
      </c>
      <c r="C83" s="26">
        <v>41081</v>
      </c>
      <c r="D83" s="1" t="s">
        <v>1476</v>
      </c>
      <c r="E83" s="11" t="s">
        <v>464</v>
      </c>
      <c r="F83" s="11" t="s">
        <v>452</v>
      </c>
      <c r="G83" s="20" t="s">
        <v>452</v>
      </c>
      <c r="H83" s="11" t="s">
        <v>452</v>
      </c>
      <c r="I83" s="11" t="s">
        <v>1476</v>
      </c>
      <c r="J83" s="11"/>
      <c r="K83" s="11">
        <v>35</v>
      </c>
      <c r="L83" s="15" t="s">
        <v>2339</v>
      </c>
      <c r="M83" s="26" t="s">
        <v>1385</v>
      </c>
      <c r="N83" s="42" t="s">
        <v>1706</v>
      </c>
      <c r="O83" s="22" t="s">
        <v>1706</v>
      </c>
    </row>
    <row r="84" spans="1:15" ht="12">
      <c r="A84" s="27" t="s">
        <v>1188</v>
      </c>
      <c r="B84" s="11" t="s">
        <v>1189</v>
      </c>
      <c r="C84" s="26">
        <v>46025</v>
      </c>
      <c r="D84" s="1" t="s">
        <v>1190</v>
      </c>
      <c r="E84" s="11" t="s">
        <v>471</v>
      </c>
      <c r="F84" s="11" t="s">
        <v>471</v>
      </c>
      <c r="G84" s="20" t="s">
        <v>471</v>
      </c>
      <c r="H84" s="11" t="s">
        <v>472</v>
      </c>
      <c r="I84" s="11" t="s">
        <v>1190</v>
      </c>
      <c r="J84" s="11"/>
      <c r="K84" s="11">
        <v>150</v>
      </c>
      <c r="L84" s="15" t="s">
        <v>2320</v>
      </c>
      <c r="M84" s="26" t="s">
        <v>1385</v>
      </c>
      <c r="N84" s="41" t="s">
        <v>2079</v>
      </c>
      <c r="O84" s="19" t="s">
        <v>2079</v>
      </c>
    </row>
    <row r="85" spans="1:15" ht="12">
      <c r="A85" s="27" t="s">
        <v>1191</v>
      </c>
      <c r="B85" s="11" t="s">
        <v>1192</v>
      </c>
      <c r="C85" s="26">
        <v>35011</v>
      </c>
      <c r="D85" s="1" t="s">
        <v>1736</v>
      </c>
      <c r="E85" s="11" t="s">
        <v>443</v>
      </c>
      <c r="F85" s="11" t="s">
        <v>443</v>
      </c>
      <c r="G85" s="20" t="s">
        <v>443</v>
      </c>
      <c r="H85" s="11" t="s">
        <v>442</v>
      </c>
      <c r="I85" s="11" t="s">
        <v>1736</v>
      </c>
      <c r="J85" s="11"/>
      <c r="K85" s="11">
        <v>75</v>
      </c>
      <c r="L85" s="15" t="s">
        <v>2320</v>
      </c>
      <c r="M85" s="26" t="s">
        <v>1385</v>
      </c>
      <c r="N85" s="41" t="s">
        <v>2079</v>
      </c>
      <c r="O85" s="19" t="s">
        <v>2079</v>
      </c>
    </row>
    <row r="86" spans="1:15" ht="12">
      <c r="A86" s="27" t="s">
        <v>18</v>
      </c>
      <c r="B86" s="11" t="s">
        <v>19</v>
      </c>
      <c r="C86" s="26">
        <v>34022</v>
      </c>
      <c r="D86" s="1" t="s">
        <v>1822</v>
      </c>
      <c r="E86" s="11" t="s">
        <v>430</v>
      </c>
      <c r="F86" s="11" t="s">
        <v>430</v>
      </c>
      <c r="G86" s="20" t="s">
        <v>430</v>
      </c>
      <c r="H86" s="11" t="s">
        <v>430</v>
      </c>
      <c r="I86" s="11" t="s">
        <v>1822</v>
      </c>
      <c r="J86" s="11"/>
      <c r="K86" s="11">
        <v>107</v>
      </c>
      <c r="L86" s="15" t="s">
        <v>2339</v>
      </c>
      <c r="M86" s="26" t="s">
        <v>1385</v>
      </c>
      <c r="N86" s="42" t="s">
        <v>1706</v>
      </c>
      <c r="O86" s="22" t="s">
        <v>1706</v>
      </c>
    </row>
    <row r="87" spans="1:15" ht="12">
      <c r="A87" s="27" t="s">
        <v>1193</v>
      </c>
      <c r="B87" s="11" t="s">
        <v>1194</v>
      </c>
      <c r="C87" s="26">
        <v>31006</v>
      </c>
      <c r="D87" s="1" t="s">
        <v>1430</v>
      </c>
      <c r="E87" s="11" t="s">
        <v>422</v>
      </c>
      <c r="F87" s="11" t="s">
        <v>422</v>
      </c>
      <c r="G87" s="20" t="s">
        <v>422</v>
      </c>
      <c r="H87" s="11" t="s">
        <v>422</v>
      </c>
      <c r="I87" s="11" t="s">
        <v>2108</v>
      </c>
      <c r="J87" s="11"/>
      <c r="K87" s="11">
        <v>64</v>
      </c>
      <c r="L87" s="15" t="s">
        <v>2320</v>
      </c>
      <c r="M87" s="26" t="s">
        <v>1385</v>
      </c>
      <c r="N87" s="41" t="s">
        <v>2079</v>
      </c>
      <c r="O87" s="19" t="s">
        <v>2079</v>
      </c>
    </row>
    <row r="88" spans="1:15" ht="12">
      <c r="A88" s="27" t="s">
        <v>1647</v>
      </c>
      <c r="B88" s="11" t="s">
        <v>1648</v>
      </c>
      <c r="C88" s="26">
        <v>23088</v>
      </c>
      <c r="D88" s="1" t="s">
        <v>240</v>
      </c>
      <c r="E88" s="11" t="s">
        <v>493</v>
      </c>
      <c r="F88" s="11" t="s">
        <v>410</v>
      </c>
      <c r="G88" s="20" t="s">
        <v>410</v>
      </c>
      <c r="H88" s="11" t="s">
        <v>410</v>
      </c>
      <c r="I88" s="11" t="s">
        <v>240</v>
      </c>
      <c r="J88" s="11"/>
      <c r="K88" s="11">
        <v>115</v>
      </c>
      <c r="L88" s="15" t="s">
        <v>2339</v>
      </c>
      <c r="M88" s="26" t="s">
        <v>1384</v>
      </c>
      <c r="N88" s="41" t="s">
        <v>2319</v>
      </c>
      <c r="O88" s="19" t="s">
        <v>2321</v>
      </c>
    </row>
    <row r="89" spans="1:15" ht="12">
      <c r="A89" s="27" t="s">
        <v>1195</v>
      </c>
      <c r="B89" s="11" t="s">
        <v>1196</v>
      </c>
      <c r="C89" s="26">
        <v>31004</v>
      </c>
      <c r="D89" s="1" t="s">
        <v>1197</v>
      </c>
      <c r="E89" s="11" t="s">
        <v>422</v>
      </c>
      <c r="F89" s="11" t="s">
        <v>422</v>
      </c>
      <c r="G89" s="20" t="s">
        <v>421</v>
      </c>
      <c r="H89" s="11" t="s">
        <v>421</v>
      </c>
      <c r="I89" s="11" t="s">
        <v>1197</v>
      </c>
      <c r="J89" s="11"/>
      <c r="K89" s="11">
        <v>140</v>
      </c>
      <c r="L89" s="15" t="s">
        <v>2320</v>
      </c>
      <c r="M89" s="26" t="s">
        <v>1385</v>
      </c>
      <c r="N89" s="41" t="s">
        <v>2079</v>
      </c>
      <c r="O89" s="19" t="s">
        <v>2079</v>
      </c>
    </row>
    <row r="90" spans="1:15" ht="12">
      <c r="A90" s="27" t="s">
        <v>1780</v>
      </c>
      <c r="B90" s="11" t="s">
        <v>1781</v>
      </c>
      <c r="C90" s="26">
        <v>11002</v>
      </c>
      <c r="D90" s="1" t="s">
        <v>1029</v>
      </c>
      <c r="E90" s="11" t="s">
        <v>1029</v>
      </c>
      <c r="F90" s="11" t="s">
        <v>1029</v>
      </c>
      <c r="G90" s="20" t="s">
        <v>1029</v>
      </c>
      <c r="H90" s="11" t="s">
        <v>1029</v>
      </c>
      <c r="I90" s="11" t="s">
        <v>1029</v>
      </c>
      <c r="J90" s="11"/>
      <c r="K90" s="11">
        <v>102</v>
      </c>
      <c r="L90" s="15" t="s">
        <v>151</v>
      </c>
      <c r="M90" s="26" t="s">
        <v>1385</v>
      </c>
      <c r="N90" s="42" t="s">
        <v>2079</v>
      </c>
      <c r="O90" s="19" t="s">
        <v>2079</v>
      </c>
    </row>
    <row r="91" spans="1:15" ht="12">
      <c r="A91" s="27" t="s">
        <v>884</v>
      </c>
      <c r="B91" s="11" t="s">
        <v>885</v>
      </c>
      <c r="C91" s="26">
        <v>11037</v>
      </c>
      <c r="D91" s="1" t="s">
        <v>886</v>
      </c>
      <c r="E91" s="11" t="s">
        <v>1434</v>
      </c>
      <c r="F91" s="11" t="s">
        <v>2178</v>
      </c>
      <c r="G91" s="20" t="s">
        <v>2178</v>
      </c>
      <c r="H91" s="11" t="s">
        <v>2178</v>
      </c>
      <c r="I91" s="11" t="s">
        <v>2178</v>
      </c>
      <c r="J91" s="11"/>
      <c r="K91" s="11">
        <v>90</v>
      </c>
      <c r="L91" s="15" t="s">
        <v>2339</v>
      </c>
      <c r="M91" s="26" t="s">
        <v>1384</v>
      </c>
      <c r="N91" s="41" t="s">
        <v>2319</v>
      </c>
      <c r="O91" s="19" t="s">
        <v>1589</v>
      </c>
    </row>
    <row r="92" spans="1:15" ht="12">
      <c r="A92" s="27" t="s">
        <v>20</v>
      </c>
      <c r="B92" s="11" t="s">
        <v>21</v>
      </c>
      <c r="C92" s="26">
        <v>23016</v>
      </c>
      <c r="D92" s="1" t="s">
        <v>1048</v>
      </c>
      <c r="E92" s="11" t="s">
        <v>493</v>
      </c>
      <c r="F92" s="11" t="s">
        <v>402</v>
      </c>
      <c r="G92" s="20" t="s">
        <v>402</v>
      </c>
      <c r="H92" s="11" t="s">
        <v>404</v>
      </c>
      <c r="I92" s="11" t="s">
        <v>1048</v>
      </c>
      <c r="J92" s="11"/>
      <c r="K92" s="11">
        <v>56</v>
      </c>
      <c r="L92" s="15" t="s">
        <v>2339</v>
      </c>
      <c r="M92" s="26" t="s">
        <v>1385</v>
      </c>
      <c r="N92" s="42" t="s">
        <v>1706</v>
      </c>
      <c r="O92" s="22" t="s">
        <v>1706</v>
      </c>
    </row>
    <row r="93" spans="1:15" ht="12">
      <c r="A93" s="27" t="s">
        <v>1034</v>
      </c>
      <c r="B93" s="11" t="s">
        <v>1035</v>
      </c>
      <c r="C93" s="26">
        <v>73022</v>
      </c>
      <c r="D93" s="1" t="s">
        <v>1036</v>
      </c>
      <c r="E93" s="11" t="s">
        <v>476</v>
      </c>
      <c r="F93" s="11" t="s">
        <v>478</v>
      </c>
      <c r="G93" s="20" t="s">
        <v>478</v>
      </c>
      <c r="H93" s="11" t="s">
        <v>478</v>
      </c>
      <c r="I93" s="11" t="s">
        <v>1437</v>
      </c>
      <c r="J93" s="11"/>
      <c r="K93" s="11">
        <v>10</v>
      </c>
      <c r="L93" s="15" t="s">
        <v>1008</v>
      </c>
      <c r="M93" s="26" t="s">
        <v>1384</v>
      </c>
      <c r="N93" s="41" t="s">
        <v>1795</v>
      </c>
      <c r="O93" s="19" t="s">
        <v>1796</v>
      </c>
    </row>
    <row r="94" spans="1:15" ht="12">
      <c r="A94" s="27" t="s">
        <v>2259</v>
      </c>
      <c r="B94" s="11" t="s">
        <v>1116</v>
      </c>
      <c r="C94" s="26">
        <v>71011</v>
      </c>
      <c r="D94" s="1" t="s">
        <v>1117</v>
      </c>
      <c r="E94" s="11" t="s">
        <v>476</v>
      </c>
      <c r="F94" s="11" t="s">
        <v>476</v>
      </c>
      <c r="G94" s="20" t="s">
        <v>476</v>
      </c>
      <c r="H94" s="11" t="s">
        <v>474</v>
      </c>
      <c r="I94" s="11" t="s">
        <v>1117</v>
      </c>
      <c r="J94" s="11"/>
      <c r="K94" s="11">
        <v>85</v>
      </c>
      <c r="L94" s="15" t="s">
        <v>2320</v>
      </c>
      <c r="M94" s="26" t="s">
        <v>1385</v>
      </c>
      <c r="N94" s="41" t="s">
        <v>2079</v>
      </c>
      <c r="O94" s="19" t="s">
        <v>2079</v>
      </c>
    </row>
    <row r="95" spans="1:15" ht="12">
      <c r="A95" s="27" t="s">
        <v>887</v>
      </c>
      <c r="B95" s="11" t="s">
        <v>888</v>
      </c>
      <c r="C95" s="26">
        <v>45062</v>
      </c>
      <c r="D95" s="1" t="s">
        <v>889</v>
      </c>
      <c r="E95" s="11" t="s">
        <v>464</v>
      </c>
      <c r="F95" s="11" t="s">
        <v>466</v>
      </c>
      <c r="G95" s="20" t="s">
        <v>466</v>
      </c>
      <c r="H95" s="11" t="s">
        <v>466</v>
      </c>
      <c r="I95" s="11" t="s">
        <v>1182</v>
      </c>
      <c r="J95" s="11"/>
      <c r="K95" s="11">
        <v>93</v>
      </c>
      <c r="L95" s="15" t="s">
        <v>1008</v>
      </c>
      <c r="M95" s="26" t="s">
        <v>1384</v>
      </c>
      <c r="N95" s="41" t="s">
        <v>1795</v>
      </c>
      <c r="O95" s="19" t="s">
        <v>1589</v>
      </c>
    </row>
    <row r="96" spans="1:15" ht="12">
      <c r="A96" s="27" t="s">
        <v>1037</v>
      </c>
      <c r="B96" s="11" t="s">
        <v>1038</v>
      </c>
      <c r="C96" s="26">
        <v>12007</v>
      </c>
      <c r="D96" s="1" t="s">
        <v>1039</v>
      </c>
      <c r="E96" s="11" t="s">
        <v>1434</v>
      </c>
      <c r="F96" s="11" t="s">
        <v>2178</v>
      </c>
      <c r="G96" s="20" t="s">
        <v>2178</v>
      </c>
      <c r="H96" s="11" t="s">
        <v>1039</v>
      </c>
      <c r="I96" s="11" t="s">
        <v>1039</v>
      </c>
      <c r="J96" s="11"/>
      <c r="K96" s="11">
        <v>81</v>
      </c>
      <c r="L96" s="15" t="s">
        <v>1008</v>
      </c>
      <c r="M96" s="26" t="s">
        <v>1384</v>
      </c>
      <c r="N96" s="41" t="s">
        <v>1795</v>
      </c>
      <c r="O96" s="19" t="s">
        <v>1852</v>
      </c>
    </row>
    <row r="97" spans="1:15" ht="12">
      <c r="A97" s="27" t="s">
        <v>1118</v>
      </c>
      <c r="B97" s="11" t="s">
        <v>1119</v>
      </c>
      <c r="C97" s="26">
        <v>34013</v>
      </c>
      <c r="D97" s="1" t="s">
        <v>1120</v>
      </c>
      <c r="E97" s="11" t="s">
        <v>430</v>
      </c>
      <c r="F97" s="11" t="s">
        <v>430</v>
      </c>
      <c r="G97" s="20" t="s">
        <v>430</v>
      </c>
      <c r="H97" s="11" t="s">
        <v>431</v>
      </c>
      <c r="I97" s="11" t="s">
        <v>70</v>
      </c>
      <c r="J97" s="11"/>
      <c r="K97" s="11">
        <v>120</v>
      </c>
      <c r="L97" s="15" t="s">
        <v>2320</v>
      </c>
      <c r="M97" s="26" t="s">
        <v>1385</v>
      </c>
      <c r="N97" s="41" t="s">
        <v>2079</v>
      </c>
      <c r="O97" s="19" t="s">
        <v>2079</v>
      </c>
    </row>
    <row r="98" spans="1:15" ht="12">
      <c r="A98" s="27" t="s">
        <v>22</v>
      </c>
      <c r="B98" s="11" t="s">
        <v>23</v>
      </c>
      <c r="C98" s="26">
        <v>72003</v>
      </c>
      <c r="D98" s="1" t="s">
        <v>24</v>
      </c>
      <c r="E98" s="11" t="s">
        <v>475</v>
      </c>
      <c r="F98" s="11" t="s">
        <v>482</v>
      </c>
      <c r="G98" s="20" t="s">
        <v>480</v>
      </c>
      <c r="H98" s="11" t="s">
        <v>480</v>
      </c>
      <c r="I98" s="11" t="s">
        <v>1629</v>
      </c>
      <c r="J98" s="11"/>
      <c r="K98" s="11">
        <v>82</v>
      </c>
      <c r="L98" s="15" t="s">
        <v>2339</v>
      </c>
      <c r="M98" s="26" t="s">
        <v>1385</v>
      </c>
      <c r="N98" s="42" t="s">
        <v>1706</v>
      </c>
      <c r="O98" s="22" t="s">
        <v>1706</v>
      </c>
    </row>
    <row r="99" spans="1:15" ht="12">
      <c r="A99" s="27" t="s">
        <v>1121</v>
      </c>
      <c r="B99" s="11" t="s">
        <v>1122</v>
      </c>
      <c r="C99" s="26">
        <v>13010</v>
      </c>
      <c r="D99" s="1" t="s">
        <v>1123</v>
      </c>
      <c r="E99" s="11" t="s">
        <v>2175</v>
      </c>
      <c r="F99" s="11" t="s">
        <v>2242</v>
      </c>
      <c r="G99" s="20" t="s">
        <v>2242</v>
      </c>
      <c r="H99" s="11" t="s">
        <v>2242</v>
      </c>
      <c r="I99" s="11" t="s">
        <v>2242</v>
      </c>
      <c r="J99" s="11"/>
      <c r="K99" s="11">
        <v>58</v>
      </c>
      <c r="L99" s="15" t="s">
        <v>2320</v>
      </c>
      <c r="M99" s="26" t="s">
        <v>1385</v>
      </c>
      <c r="N99" s="41" t="s">
        <v>2079</v>
      </c>
      <c r="O99" s="19" t="s">
        <v>2079</v>
      </c>
    </row>
    <row r="100" spans="1:15" ht="12">
      <c r="A100" s="27" t="s">
        <v>25</v>
      </c>
      <c r="B100" s="11" t="s">
        <v>26</v>
      </c>
      <c r="C100" s="26">
        <v>11037</v>
      </c>
      <c r="D100" s="1" t="s">
        <v>886</v>
      </c>
      <c r="E100" s="11" t="s">
        <v>1434</v>
      </c>
      <c r="F100" s="11" t="s">
        <v>2178</v>
      </c>
      <c r="G100" s="20" t="s">
        <v>2178</v>
      </c>
      <c r="H100" s="11" t="s">
        <v>2178</v>
      </c>
      <c r="I100" s="11" t="s">
        <v>2178</v>
      </c>
      <c r="J100" s="11"/>
      <c r="K100" s="11">
        <v>124</v>
      </c>
      <c r="L100" s="15" t="s">
        <v>2339</v>
      </c>
      <c r="M100" s="26" t="s">
        <v>1385</v>
      </c>
      <c r="N100" s="42" t="s">
        <v>1706</v>
      </c>
      <c r="O100" s="22" t="s">
        <v>1706</v>
      </c>
    </row>
    <row r="101" spans="1:15" ht="12">
      <c r="A101" s="27" t="s">
        <v>2325</v>
      </c>
      <c r="B101" s="11" t="s">
        <v>2326</v>
      </c>
      <c r="C101" s="26">
        <v>24094</v>
      </c>
      <c r="D101" s="1" t="s">
        <v>2327</v>
      </c>
      <c r="E101" s="11" t="s">
        <v>417</v>
      </c>
      <c r="F101" s="11" t="s">
        <v>417</v>
      </c>
      <c r="G101" s="20" t="s">
        <v>417</v>
      </c>
      <c r="H101" s="11" t="s">
        <v>418</v>
      </c>
      <c r="I101" s="11" t="s">
        <v>181</v>
      </c>
      <c r="J101" s="11"/>
      <c r="K101" s="11">
        <v>127</v>
      </c>
      <c r="L101" s="15" t="s">
        <v>1003</v>
      </c>
      <c r="M101" s="26" t="s">
        <v>1384</v>
      </c>
      <c r="N101" s="41" t="s">
        <v>1795</v>
      </c>
      <c r="O101" s="19" t="s">
        <v>2321</v>
      </c>
    </row>
    <row r="102" spans="1:15" ht="12">
      <c r="A102" s="27" t="s">
        <v>1124</v>
      </c>
      <c r="B102" s="11" t="s">
        <v>1125</v>
      </c>
      <c r="C102" s="26">
        <v>38016</v>
      </c>
      <c r="D102" s="1" t="s">
        <v>1126</v>
      </c>
      <c r="E102" s="11" t="s">
        <v>443</v>
      </c>
      <c r="F102" s="11" t="s">
        <v>448</v>
      </c>
      <c r="G102" s="20" t="s">
        <v>448</v>
      </c>
      <c r="H102" s="11" t="s">
        <v>448</v>
      </c>
      <c r="I102" s="11" t="s">
        <v>1473</v>
      </c>
      <c r="J102" s="11"/>
      <c r="K102" s="11">
        <v>93</v>
      </c>
      <c r="L102" s="15" t="s">
        <v>2320</v>
      </c>
      <c r="M102" s="26" t="s">
        <v>1385</v>
      </c>
      <c r="N102" s="41" t="s">
        <v>2079</v>
      </c>
      <c r="O102" s="19" t="s">
        <v>2079</v>
      </c>
    </row>
    <row r="103" spans="1:15" ht="12">
      <c r="A103" s="27" t="s">
        <v>27</v>
      </c>
      <c r="B103" s="11" t="s">
        <v>28</v>
      </c>
      <c r="C103" s="26">
        <v>11002</v>
      </c>
      <c r="D103" s="1" t="s">
        <v>1029</v>
      </c>
      <c r="E103" s="11" t="s">
        <v>1029</v>
      </c>
      <c r="F103" s="11" t="s">
        <v>1029</v>
      </c>
      <c r="G103" s="20" t="s">
        <v>1029</v>
      </c>
      <c r="H103" s="11" t="s">
        <v>1029</v>
      </c>
      <c r="I103" s="11" t="s">
        <v>1029</v>
      </c>
      <c r="J103" s="11"/>
      <c r="K103" s="11">
        <v>127</v>
      </c>
      <c r="L103" s="15" t="s">
        <v>2339</v>
      </c>
      <c r="M103" s="26" t="s">
        <v>1385</v>
      </c>
      <c r="N103" s="42" t="s">
        <v>1706</v>
      </c>
      <c r="O103" s="22" t="s">
        <v>1706</v>
      </c>
    </row>
    <row r="104" spans="1:15" ht="12">
      <c r="A104" s="27" t="s">
        <v>29</v>
      </c>
      <c r="B104" s="11" t="s">
        <v>30</v>
      </c>
      <c r="C104" s="26">
        <v>44052</v>
      </c>
      <c r="D104" s="1" t="s">
        <v>31</v>
      </c>
      <c r="E104" s="11" t="s">
        <v>464</v>
      </c>
      <c r="F104" s="11" t="s">
        <v>464</v>
      </c>
      <c r="G104" s="20" t="s">
        <v>464</v>
      </c>
      <c r="H104" s="11" t="s">
        <v>465</v>
      </c>
      <c r="I104" s="11" t="s">
        <v>2082</v>
      </c>
      <c r="J104" s="11"/>
      <c r="K104" s="11">
        <v>74</v>
      </c>
      <c r="L104" s="15" t="s">
        <v>2339</v>
      </c>
      <c r="M104" s="26" t="s">
        <v>1385</v>
      </c>
      <c r="N104" s="42" t="s">
        <v>1706</v>
      </c>
      <c r="O104" s="22" t="s">
        <v>1706</v>
      </c>
    </row>
    <row r="105" spans="1:15" ht="12">
      <c r="A105" s="27" t="s">
        <v>1040</v>
      </c>
      <c r="B105" s="11" t="s">
        <v>1041</v>
      </c>
      <c r="C105" s="26">
        <v>23023</v>
      </c>
      <c r="D105" s="1" t="s">
        <v>1042</v>
      </c>
      <c r="E105" s="11" t="s">
        <v>493</v>
      </c>
      <c r="F105" s="11" t="s">
        <v>406</v>
      </c>
      <c r="G105" s="20" t="s">
        <v>406</v>
      </c>
      <c r="H105" s="11" t="s">
        <v>408</v>
      </c>
      <c r="I105" s="11" t="s">
        <v>1920</v>
      </c>
      <c r="J105" s="11"/>
      <c r="K105" s="11">
        <v>88</v>
      </c>
      <c r="L105" s="15" t="s">
        <v>1003</v>
      </c>
      <c r="M105" s="26" t="s">
        <v>1384</v>
      </c>
      <c r="N105" s="41" t="s">
        <v>1795</v>
      </c>
      <c r="O105" s="19" t="s">
        <v>1796</v>
      </c>
    </row>
    <row r="106" spans="1:15" ht="12">
      <c r="A106" s="27" t="s">
        <v>1127</v>
      </c>
      <c r="B106" s="11" t="s">
        <v>1128</v>
      </c>
      <c r="C106" s="26">
        <v>37015</v>
      </c>
      <c r="D106" s="1" t="s">
        <v>1129</v>
      </c>
      <c r="E106" s="11" t="s">
        <v>446</v>
      </c>
      <c r="F106" s="11" t="s">
        <v>446</v>
      </c>
      <c r="G106" s="20" t="s">
        <v>447</v>
      </c>
      <c r="H106" s="11" t="s">
        <v>447</v>
      </c>
      <c r="I106" s="11" t="s">
        <v>1129</v>
      </c>
      <c r="J106" s="11"/>
      <c r="K106" s="11">
        <v>180</v>
      </c>
      <c r="L106" s="15" t="s">
        <v>2320</v>
      </c>
      <c r="M106" s="26" t="s">
        <v>1385</v>
      </c>
      <c r="N106" s="41" t="s">
        <v>2079</v>
      </c>
      <c r="O106" s="19" t="s">
        <v>2079</v>
      </c>
    </row>
    <row r="107" spans="1:15" ht="12">
      <c r="A107" s="27" t="s">
        <v>1130</v>
      </c>
      <c r="B107" s="11" t="s">
        <v>1131</v>
      </c>
      <c r="C107" s="26">
        <v>73006</v>
      </c>
      <c r="D107" s="1" t="s">
        <v>1011</v>
      </c>
      <c r="E107" s="11" t="s">
        <v>476</v>
      </c>
      <c r="F107" s="11" t="s">
        <v>486</v>
      </c>
      <c r="G107" s="20" t="s">
        <v>485</v>
      </c>
      <c r="H107" s="11" t="s">
        <v>485</v>
      </c>
      <c r="I107" s="11" t="s">
        <v>1011</v>
      </c>
      <c r="J107" s="11"/>
      <c r="K107" s="11">
        <v>111</v>
      </c>
      <c r="L107" s="15" t="s">
        <v>2320</v>
      </c>
      <c r="M107" s="26" t="s">
        <v>1385</v>
      </c>
      <c r="N107" s="41" t="s">
        <v>2079</v>
      </c>
      <c r="O107" s="19" t="s">
        <v>2079</v>
      </c>
    </row>
    <row r="108" spans="1:15" ht="12">
      <c r="A108" s="27" t="s">
        <v>1132</v>
      </c>
      <c r="B108" s="11" t="s">
        <v>1133</v>
      </c>
      <c r="C108" s="26">
        <v>41018</v>
      </c>
      <c r="D108" s="1" t="s">
        <v>1728</v>
      </c>
      <c r="E108" s="11" t="s">
        <v>449</v>
      </c>
      <c r="F108" s="11" t="s">
        <v>450</v>
      </c>
      <c r="G108" s="20" t="s">
        <v>450</v>
      </c>
      <c r="H108" s="11" t="s">
        <v>450</v>
      </c>
      <c r="I108" s="11" t="s">
        <v>1728</v>
      </c>
      <c r="J108" s="11"/>
      <c r="K108" s="11">
        <v>131</v>
      </c>
      <c r="L108" s="15" t="s">
        <v>2320</v>
      </c>
      <c r="M108" s="26" t="s">
        <v>1385</v>
      </c>
      <c r="N108" s="41" t="s">
        <v>2079</v>
      </c>
      <c r="O108" s="19" t="s">
        <v>2079</v>
      </c>
    </row>
    <row r="109" spans="1:15" ht="12">
      <c r="A109" s="27" t="s">
        <v>32</v>
      </c>
      <c r="B109" s="11" t="s">
        <v>33</v>
      </c>
      <c r="C109" s="26">
        <v>41002</v>
      </c>
      <c r="D109" s="1" t="s">
        <v>2342</v>
      </c>
      <c r="E109" s="11" t="s">
        <v>449</v>
      </c>
      <c r="F109" s="11" t="s">
        <v>449</v>
      </c>
      <c r="G109" s="20" t="s">
        <v>449</v>
      </c>
      <c r="H109" s="11" t="s">
        <v>449</v>
      </c>
      <c r="I109" s="11" t="s">
        <v>2342</v>
      </c>
      <c r="J109" s="11"/>
      <c r="K109" s="11">
        <v>137</v>
      </c>
      <c r="L109" s="15" t="s">
        <v>2339</v>
      </c>
      <c r="M109" s="26" t="s">
        <v>1385</v>
      </c>
      <c r="N109" s="42" t="s">
        <v>1706</v>
      </c>
      <c r="O109" s="22" t="s">
        <v>1706</v>
      </c>
    </row>
    <row r="110" spans="1:15" ht="12">
      <c r="A110" s="27" t="s">
        <v>34</v>
      </c>
      <c r="B110" s="11" t="s">
        <v>35</v>
      </c>
      <c r="C110" s="26">
        <v>24011</v>
      </c>
      <c r="D110" s="1" t="s">
        <v>36</v>
      </c>
      <c r="E110" s="11" t="s">
        <v>417</v>
      </c>
      <c r="F110" s="11" t="s">
        <v>417</v>
      </c>
      <c r="G110" s="20" t="s">
        <v>417</v>
      </c>
      <c r="H110" s="11" t="s">
        <v>412</v>
      </c>
      <c r="I110" s="11" t="s">
        <v>2022</v>
      </c>
      <c r="J110" s="11"/>
      <c r="K110" s="11">
        <v>87</v>
      </c>
      <c r="L110" s="15" t="s">
        <v>2339</v>
      </c>
      <c r="M110" s="26" t="s">
        <v>1385</v>
      </c>
      <c r="N110" s="42" t="s">
        <v>1706</v>
      </c>
      <c r="O110" s="22" t="s">
        <v>1706</v>
      </c>
    </row>
    <row r="111" spans="1:15" ht="12">
      <c r="A111" s="27" t="s">
        <v>1043</v>
      </c>
      <c r="B111" s="11" t="s">
        <v>1044</v>
      </c>
      <c r="C111" s="26">
        <v>44036</v>
      </c>
      <c r="D111" s="1" t="s">
        <v>1045</v>
      </c>
      <c r="E111" s="11" t="s">
        <v>464</v>
      </c>
      <c r="F111" s="11" t="s">
        <v>464</v>
      </c>
      <c r="G111" s="20" t="s">
        <v>458</v>
      </c>
      <c r="H111" s="11" t="s">
        <v>463</v>
      </c>
      <c r="I111" s="11" t="s">
        <v>1055</v>
      </c>
      <c r="J111" s="11"/>
      <c r="K111" s="11">
        <v>51</v>
      </c>
      <c r="L111" s="15" t="s">
        <v>1003</v>
      </c>
      <c r="M111" s="26" t="s">
        <v>1384</v>
      </c>
      <c r="N111" s="41" t="s">
        <v>1795</v>
      </c>
      <c r="O111" s="19" t="s">
        <v>1796</v>
      </c>
    </row>
    <row r="112" spans="1:15" ht="12">
      <c r="A112" s="27" t="s">
        <v>37</v>
      </c>
      <c r="B112" s="11" t="s">
        <v>38</v>
      </c>
      <c r="C112" s="26">
        <v>24062</v>
      </c>
      <c r="D112" s="1" t="s">
        <v>2338</v>
      </c>
      <c r="E112" s="11" t="s">
        <v>417</v>
      </c>
      <c r="F112" s="11" t="s">
        <v>417</v>
      </c>
      <c r="G112" s="20" t="s">
        <v>417</v>
      </c>
      <c r="H112" s="11" t="s">
        <v>417</v>
      </c>
      <c r="I112" s="11" t="s">
        <v>2338</v>
      </c>
      <c r="J112" s="11"/>
      <c r="K112" s="11">
        <v>70</v>
      </c>
      <c r="L112" s="15" t="s">
        <v>2339</v>
      </c>
      <c r="M112" s="26" t="s">
        <v>1385</v>
      </c>
      <c r="N112" s="42" t="s">
        <v>1706</v>
      </c>
      <c r="O112" s="22" t="s">
        <v>1706</v>
      </c>
    </row>
    <row r="113" spans="1:15" ht="12">
      <c r="A113" s="27" t="s">
        <v>1046</v>
      </c>
      <c r="B113" s="11" t="s">
        <v>1047</v>
      </c>
      <c r="C113" s="26">
        <v>23016</v>
      </c>
      <c r="D113" s="1" t="s">
        <v>1048</v>
      </c>
      <c r="E113" s="11" t="s">
        <v>493</v>
      </c>
      <c r="F113" s="11" t="s">
        <v>402</v>
      </c>
      <c r="G113" s="20" t="s">
        <v>402</v>
      </c>
      <c r="H113" s="11" t="s">
        <v>404</v>
      </c>
      <c r="I113" s="11" t="s">
        <v>1048</v>
      </c>
      <c r="J113" s="11"/>
      <c r="K113" s="11">
        <v>94</v>
      </c>
      <c r="L113" s="15" t="s">
        <v>1003</v>
      </c>
      <c r="M113" s="26" t="s">
        <v>1384</v>
      </c>
      <c r="N113" s="41" t="s">
        <v>1795</v>
      </c>
      <c r="O113" s="19" t="s">
        <v>1796</v>
      </c>
    </row>
    <row r="114" spans="1:15" ht="12">
      <c r="A114" s="27" t="s">
        <v>39</v>
      </c>
      <c r="B114" s="11" t="s">
        <v>40</v>
      </c>
      <c r="C114" s="26">
        <v>24135</v>
      </c>
      <c r="D114" s="1" t="s">
        <v>41</v>
      </c>
      <c r="E114" s="11" t="s">
        <v>417</v>
      </c>
      <c r="F114" s="11" t="s">
        <v>417</v>
      </c>
      <c r="G114" s="20" t="s">
        <v>417</v>
      </c>
      <c r="H114" s="11" t="s">
        <v>418</v>
      </c>
      <c r="I114" s="11" t="s">
        <v>181</v>
      </c>
      <c r="J114" s="11"/>
      <c r="K114" s="11">
        <v>90</v>
      </c>
      <c r="L114" s="15" t="s">
        <v>2339</v>
      </c>
      <c r="M114" s="26" t="s">
        <v>1385</v>
      </c>
      <c r="N114" s="42" t="s">
        <v>1706</v>
      </c>
      <c r="O114" s="22" t="s">
        <v>1706</v>
      </c>
    </row>
    <row r="115" spans="1:15" ht="12">
      <c r="A115" s="27" t="s">
        <v>42</v>
      </c>
      <c r="B115" s="11" t="s">
        <v>43</v>
      </c>
      <c r="C115" s="26">
        <v>35029</v>
      </c>
      <c r="D115" s="1" t="s">
        <v>2077</v>
      </c>
      <c r="E115" s="11" t="s">
        <v>422</v>
      </c>
      <c r="F115" s="11" t="s">
        <v>422</v>
      </c>
      <c r="G115" s="20" t="s">
        <v>421</v>
      </c>
      <c r="H115" s="11" t="s">
        <v>421</v>
      </c>
      <c r="I115" s="11" t="s">
        <v>1197</v>
      </c>
      <c r="J115" s="11"/>
      <c r="K115" s="11">
        <v>150</v>
      </c>
      <c r="L115" s="15" t="s">
        <v>2339</v>
      </c>
      <c r="M115" s="26" t="s">
        <v>1385</v>
      </c>
      <c r="N115" s="42" t="s">
        <v>1706</v>
      </c>
      <c r="O115" s="22" t="s">
        <v>1706</v>
      </c>
    </row>
    <row r="116" spans="1:15" ht="12">
      <c r="A116" s="27" t="s">
        <v>1134</v>
      </c>
      <c r="B116" s="11" t="s">
        <v>1135</v>
      </c>
      <c r="C116" s="26">
        <v>34041</v>
      </c>
      <c r="D116" s="1" t="s">
        <v>1136</v>
      </c>
      <c r="E116" s="11" t="s">
        <v>430</v>
      </c>
      <c r="F116" s="11" t="s">
        <v>430</v>
      </c>
      <c r="G116" s="20" t="s">
        <v>430</v>
      </c>
      <c r="H116" s="11" t="s">
        <v>440</v>
      </c>
      <c r="I116" s="11" t="s">
        <v>1136</v>
      </c>
      <c r="J116" s="11"/>
      <c r="K116" s="11">
        <v>60</v>
      </c>
      <c r="L116" s="15" t="s">
        <v>2320</v>
      </c>
      <c r="M116" s="26" t="s">
        <v>1385</v>
      </c>
      <c r="N116" s="41" t="s">
        <v>2079</v>
      </c>
      <c r="O116" s="19" t="s">
        <v>2079</v>
      </c>
    </row>
    <row r="117" spans="1:15" ht="12">
      <c r="A117" s="27" t="s">
        <v>1800</v>
      </c>
      <c r="B117" s="11" t="s">
        <v>1801</v>
      </c>
      <c r="C117" s="26">
        <v>31005</v>
      </c>
      <c r="D117" s="1" t="s">
        <v>2108</v>
      </c>
      <c r="E117" s="11" t="s">
        <v>422</v>
      </c>
      <c r="F117" s="11" t="s">
        <v>422</v>
      </c>
      <c r="G117" s="20" t="s">
        <v>422</v>
      </c>
      <c r="H117" s="11" t="s">
        <v>422</v>
      </c>
      <c r="I117" s="11" t="s">
        <v>2108</v>
      </c>
      <c r="J117" s="11"/>
      <c r="K117" s="11">
        <v>96</v>
      </c>
      <c r="L117" s="15" t="s">
        <v>2339</v>
      </c>
      <c r="M117" s="26" t="s">
        <v>1385</v>
      </c>
      <c r="N117" s="42" t="s">
        <v>1706</v>
      </c>
      <c r="O117" s="22" t="s">
        <v>1706</v>
      </c>
    </row>
    <row r="118" spans="1:15" ht="12">
      <c r="A118" s="27" t="s">
        <v>890</v>
      </c>
      <c r="B118" s="11" t="s">
        <v>891</v>
      </c>
      <c r="C118" s="26">
        <v>46021</v>
      </c>
      <c r="D118" s="1" t="s">
        <v>1533</v>
      </c>
      <c r="E118" s="11" t="s">
        <v>471</v>
      </c>
      <c r="F118" s="11" t="s">
        <v>471</v>
      </c>
      <c r="G118" s="20" t="s">
        <v>471</v>
      </c>
      <c r="H118" s="11" t="s">
        <v>471</v>
      </c>
      <c r="I118" s="11" t="s">
        <v>1533</v>
      </c>
      <c r="J118" s="11"/>
      <c r="K118" s="11">
        <v>34</v>
      </c>
      <c r="L118" s="15" t="s">
        <v>2339</v>
      </c>
      <c r="M118" s="26" t="s">
        <v>1384</v>
      </c>
      <c r="N118" s="41" t="s">
        <v>2319</v>
      </c>
      <c r="O118" s="19" t="s">
        <v>1589</v>
      </c>
    </row>
    <row r="119" spans="1:15" ht="12">
      <c r="A119" s="27" t="s">
        <v>1782</v>
      </c>
      <c r="B119" s="11" t="s">
        <v>1783</v>
      </c>
      <c r="C119" s="26">
        <v>11002</v>
      </c>
      <c r="D119" s="1" t="s">
        <v>1029</v>
      </c>
      <c r="E119" s="11" t="s">
        <v>1029</v>
      </c>
      <c r="F119" s="11" t="s">
        <v>1029</v>
      </c>
      <c r="G119" s="20" t="s">
        <v>1029</v>
      </c>
      <c r="H119" s="11" t="s">
        <v>1029</v>
      </c>
      <c r="I119" s="11" t="s">
        <v>1029</v>
      </c>
      <c r="J119" s="11"/>
      <c r="K119" s="11">
        <v>117</v>
      </c>
      <c r="L119" s="15" t="s">
        <v>151</v>
      </c>
      <c r="M119" s="26" t="s">
        <v>1385</v>
      </c>
      <c r="N119" s="41" t="s">
        <v>2079</v>
      </c>
      <c r="O119" s="19" t="s">
        <v>2079</v>
      </c>
    </row>
    <row r="120" spans="1:15" ht="12">
      <c r="A120" s="27" t="s">
        <v>1649</v>
      </c>
      <c r="B120" s="11" t="s">
        <v>1650</v>
      </c>
      <c r="C120" s="26">
        <v>23024</v>
      </c>
      <c r="D120" s="1" t="s">
        <v>1731</v>
      </c>
      <c r="E120" s="11" t="s">
        <v>493</v>
      </c>
      <c r="F120" s="11" t="s">
        <v>406</v>
      </c>
      <c r="G120" s="20" t="s">
        <v>406</v>
      </c>
      <c r="H120" s="11" t="s">
        <v>408</v>
      </c>
      <c r="I120" s="11" t="s">
        <v>1920</v>
      </c>
      <c r="J120" s="11"/>
      <c r="K120" s="11">
        <v>86</v>
      </c>
      <c r="L120" s="15" t="s">
        <v>2339</v>
      </c>
      <c r="M120" s="26" t="s">
        <v>1384</v>
      </c>
      <c r="N120" s="41" t="s">
        <v>2319</v>
      </c>
      <c r="O120" s="19" t="s">
        <v>2321</v>
      </c>
    </row>
    <row r="121" spans="1:15" ht="12">
      <c r="A121" s="27" t="s">
        <v>1802</v>
      </c>
      <c r="B121" s="11" t="s">
        <v>1803</v>
      </c>
      <c r="C121" s="26">
        <v>11038</v>
      </c>
      <c r="D121" s="1" t="s">
        <v>1804</v>
      </c>
      <c r="E121" s="11" t="s">
        <v>1434</v>
      </c>
      <c r="F121" s="11" t="s">
        <v>2178</v>
      </c>
      <c r="G121" s="20" t="s">
        <v>2178</v>
      </c>
      <c r="H121" s="11" t="s">
        <v>1644</v>
      </c>
      <c r="I121" s="11" t="s">
        <v>1644</v>
      </c>
      <c r="J121" s="11"/>
      <c r="K121" s="11">
        <v>78</v>
      </c>
      <c r="L121" s="15" t="s">
        <v>2339</v>
      </c>
      <c r="M121" s="26" t="s">
        <v>1385</v>
      </c>
      <c r="N121" s="42" t="s">
        <v>1706</v>
      </c>
      <c r="O121" s="22" t="s">
        <v>1706</v>
      </c>
    </row>
    <row r="122" spans="1:15" ht="12">
      <c r="A122" s="27" t="s">
        <v>1049</v>
      </c>
      <c r="B122" s="11" t="s">
        <v>1050</v>
      </c>
      <c r="C122" s="26">
        <v>34027</v>
      </c>
      <c r="D122" s="1" t="s">
        <v>1051</v>
      </c>
      <c r="E122" s="11" t="s">
        <v>430</v>
      </c>
      <c r="F122" s="11" t="s">
        <v>430</v>
      </c>
      <c r="G122" s="20" t="s">
        <v>438</v>
      </c>
      <c r="H122" s="11" t="s">
        <v>438</v>
      </c>
      <c r="I122" s="11" t="s">
        <v>1051</v>
      </c>
      <c r="J122" s="11"/>
      <c r="K122" s="11">
        <v>40</v>
      </c>
      <c r="L122" s="15" t="s">
        <v>1003</v>
      </c>
      <c r="M122" s="26" t="s">
        <v>1384</v>
      </c>
      <c r="N122" s="41" t="s">
        <v>1795</v>
      </c>
      <c r="O122" s="19" t="s">
        <v>1796</v>
      </c>
    </row>
    <row r="123" spans="1:15" ht="12">
      <c r="A123" s="27" t="s">
        <v>1805</v>
      </c>
      <c r="B123" s="11" t="s">
        <v>1806</v>
      </c>
      <c r="C123" s="26">
        <v>23081</v>
      </c>
      <c r="D123" s="1" t="s">
        <v>1807</v>
      </c>
      <c r="E123" s="11" t="s">
        <v>493</v>
      </c>
      <c r="F123" s="11" t="s">
        <v>410</v>
      </c>
      <c r="G123" s="20" t="s">
        <v>410</v>
      </c>
      <c r="H123" s="11" t="s">
        <v>410</v>
      </c>
      <c r="I123" s="11" t="s">
        <v>240</v>
      </c>
      <c r="J123" s="11"/>
      <c r="K123" s="11">
        <v>141</v>
      </c>
      <c r="L123" s="15" t="s">
        <v>2339</v>
      </c>
      <c r="M123" s="26" t="s">
        <v>1385</v>
      </c>
      <c r="N123" s="42" t="s">
        <v>1706</v>
      </c>
      <c r="O123" s="22" t="s">
        <v>1706</v>
      </c>
    </row>
    <row r="124" spans="1:15" ht="12">
      <c r="A124" s="27" t="s">
        <v>892</v>
      </c>
      <c r="B124" s="11" t="s">
        <v>893</v>
      </c>
      <c r="C124" s="26">
        <v>24109</v>
      </c>
      <c r="D124" s="1" t="s">
        <v>894</v>
      </c>
      <c r="E124" s="11" t="s">
        <v>417</v>
      </c>
      <c r="F124" s="11" t="s">
        <v>417</v>
      </c>
      <c r="G124" s="20" t="s">
        <v>417</v>
      </c>
      <c r="H124" s="11" t="s">
        <v>414</v>
      </c>
      <c r="I124" s="11" t="s">
        <v>496</v>
      </c>
      <c r="J124" s="11"/>
      <c r="K124" s="11">
        <v>460</v>
      </c>
      <c r="L124" s="15" t="s">
        <v>1003</v>
      </c>
      <c r="M124" s="26" t="s">
        <v>1384</v>
      </c>
      <c r="N124" s="42" t="s">
        <v>1795</v>
      </c>
      <c r="O124" s="19" t="s">
        <v>1589</v>
      </c>
    </row>
    <row r="125" spans="1:15" ht="12">
      <c r="A125" s="27" t="s">
        <v>1784</v>
      </c>
      <c r="B125" s="11" t="s">
        <v>1785</v>
      </c>
      <c r="C125" s="26">
        <v>11002</v>
      </c>
      <c r="D125" s="1" t="s">
        <v>1029</v>
      </c>
      <c r="E125" s="11" t="s">
        <v>1029</v>
      </c>
      <c r="F125" s="11" t="s">
        <v>1029</v>
      </c>
      <c r="G125" s="20" t="s">
        <v>1029</v>
      </c>
      <c r="H125" s="11" t="s">
        <v>1029</v>
      </c>
      <c r="I125" s="11" t="s">
        <v>1029</v>
      </c>
      <c r="J125" s="11"/>
      <c r="K125" s="11">
        <v>166</v>
      </c>
      <c r="L125" s="15" t="s">
        <v>151</v>
      </c>
      <c r="M125" s="26" t="s">
        <v>1385</v>
      </c>
      <c r="N125" s="42" t="s">
        <v>2079</v>
      </c>
      <c r="O125" s="19" t="s">
        <v>2079</v>
      </c>
    </row>
    <row r="126" spans="1:15" ht="12">
      <c r="A126" s="27" t="s">
        <v>1808</v>
      </c>
      <c r="B126" s="11" t="s">
        <v>1809</v>
      </c>
      <c r="C126" s="26">
        <v>32011</v>
      </c>
      <c r="D126" s="1" t="s">
        <v>1283</v>
      </c>
      <c r="E126" s="11" t="s">
        <v>446</v>
      </c>
      <c r="F126" s="11" t="s">
        <v>446</v>
      </c>
      <c r="G126" s="20" t="s">
        <v>446</v>
      </c>
      <c r="H126" s="11" t="s">
        <v>445</v>
      </c>
      <c r="I126" s="11" t="s">
        <v>1536</v>
      </c>
      <c r="J126" s="11"/>
      <c r="K126" s="11">
        <v>163</v>
      </c>
      <c r="L126" s="15" t="s">
        <v>2339</v>
      </c>
      <c r="M126" s="26" t="s">
        <v>1385</v>
      </c>
      <c r="N126" s="42" t="s">
        <v>1706</v>
      </c>
      <c r="O126" s="22" t="s">
        <v>1706</v>
      </c>
    </row>
    <row r="127" spans="1:15" ht="12">
      <c r="A127" s="27" t="s">
        <v>1810</v>
      </c>
      <c r="B127" s="11" t="s">
        <v>1811</v>
      </c>
      <c r="C127" s="26">
        <v>11002</v>
      </c>
      <c r="D127" s="1" t="s">
        <v>1029</v>
      </c>
      <c r="E127" s="11" t="s">
        <v>1029</v>
      </c>
      <c r="F127" s="11" t="s">
        <v>1029</v>
      </c>
      <c r="G127" s="20" t="s">
        <v>1029</v>
      </c>
      <c r="H127" s="11" t="s">
        <v>1029</v>
      </c>
      <c r="I127" s="11" t="s">
        <v>1029</v>
      </c>
      <c r="J127" s="11"/>
      <c r="K127" s="11">
        <v>80</v>
      </c>
      <c r="L127" s="15" t="s">
        <v>2339</v>
      </c>
      <c r="M127" s="26" t="s">
        <v>1385</v>
      </c>
      <c r="N127" s="42" t="s">
        <v>1706</v>
      </c>
      <c r="O127" s="22" t="s">
        <v>1706</v>
      </c>
    </row>
    <row r="128" spans="1:15" ht="12">
      <c r="A128" s="27" t="s">
        <v>1594</v>
      </c>
      <c r="B128" s="11" t="s">
        <v>1595</v>
      </c>
      <c r="C128" s="26">
        <v>45062</v>
      </c>
      <c r="D128" s="1" t="s">
        <v>889</v>
      </c>
      <c r="E128" s="11" t="s">
        <v>464</v>
      </c>
      <c r="F128" s="11" t="s">
        <v>466</v>
      </c>
      <c r="G128" s="20" t="s">
        <v>466</v>
      </c>
      <c r="H128" s="11" t="s">
        <v>466</v>
      </c>
      <c r="I128" s="11" t="s">
        <v>1182</v>
      </c>
      <c r="J128" s="11"/>
      <c r="K128" s="11">
        <v>30</v>
      </c>
      <c r="L128" s="15" t="s">
        <v>1008</v>
      </c>
      <c r="M128" s="26" t="s">
        <v>1384</v>
      </c>
      <c r="N128" s="41" t="s">
        <v>1795</v>
      </c>
      <c r="O128" s="19" t="s">
        <v>1589</v>
      </c>
    </row>
    <row r="129" spans="1:15" ht="12">
      <c r="A129" s="27" t="s">
        <v>1812</v>
      </c>
      <c r="B129" s="11" t="s">
        <v>1813</v>
      </c>
      <c r="C129" s="26">
        <v>11038</v>
      </c>
      <c r="D129" s="1" t="s">
        <v>1804</v>
      </c>
      <c r="E129" s="11" t="s">
        <v>1434</v>
      </c>
      <c r="F129" s="11" t="s">
        <v>2178</v>
      </c>
      <c r="G129" s="20" t="s">
        <v>2178</v>
      </c>
      <c r="H129" s="11" t="s">
        <v>1644</v>
      </c>
      <c r="I129" s="11" t="s">
        <v>1644</v>
      </c>
      <c r="J129" s="11"/>
      <c r="K129" s="11">
        <v>34</v>
      </c>
      <c r="L129" s="15" t="s">
        <v>2339</v>
      </c>
      <c r="M129" s="26" t="s">
        <v>1385</v>
      </c>
      <c r="N129" s="42" t="s">
        <v>1706</v>
      </c>
      <c r="O129" s="22" t="s">
        <v>1706</v>
      </c>
    </row>
    <row r="130" spans="1:15" ht="12">
      <c r="A130" s="27" t="s">
        <v>1814</v>
      </c>
      <c r="B130" s="11" t="s">
        <v>1815</v>
      </c>
      <c r="C130" s="26">
        <v>23025</v>
      </c>
      <c r="D130" s="1" t="s">
        <v>1459</v>
      </c>
      <c r="E130" s="11" t="s">
        <v>493</v>
      </c>
      <c r="F130" s="11" t="s">
        <v>410</v>
      </c>
      <c r="G130" s="20" t="s">
        <v>410</v>
      </c>
      <c r="H130" s="11" t="s">
        <v>405</v>
      </c>
      <c r="I130" s="11" t="s">
        <v>1459</v>
      </c>
      <c r="J130" s="11"/>
      <c r="K130" s="11">
        <v>154</v>
      </c>
      <c r="L130" s="15" t="s">
        <v>2339</v>
      </c>
      <c r="M130" s="26" t="s">
        <v>1385</v>
      </c>
      <c r="N130" s="42" t="s">
        <v>1706</v>
      </c>
      <c r="O130" s="22" t="s">
        <v>1706</v>
      </c>
    </row>
    <row r="131" spans="1:15" ht="12">
      <c r="A131" s="27" t="s">
        <v>1816</v>
      </c>
      <c r="B131" s="11" t="s">
        <v>1815</v>
      </c>
      <c r="C131" s="26">
        <v>34022</v>
      </c>
      <c r="D131" s="1" t="s">
        <v>1822</v>
      </c>
      <c r="E131" s="11" t="s">
        <v>430</v>
      </c>
      <c r="F131" s="11" t="s">
        <v>430</v>
      </c>
      <c r="G131" s="20" t="s">
        <v>430</v>
      </c>
      <c r="H131" s="11" t="s">
        <v>430</v>
      </c>
      <c r="I131" s="11" t="s">
        <v>1822</v>
      </c>
      <c r="J131" s="11"/>
      <c r="K131" s="11">
        <v>197</v>
      </c>
      <c r="L131" s="15" t="s">
        <v>2339</v>
      </c>
      <c r="M131" s="26" t="s">
        <v>1385</v>
      </c>
      <c r="N131" s="42" t="s">
        <v>1706</v>
      </c>
      <c r="O131" s="22" t="s">
        <v>1706</v>
      </c>
    </row>
    <row r="132" spans="1:15" ht="12">
      <c r="A132" s="27" t="s">
        <v>1817</v>
      </c>
      <c r="B132" s="11" t="s">
        <v>1815</v>
      </c>
      <c r="C132" s="26">
        <v>12026</v>
      </c>
      <c r="D132" s="1" t="s">
        <v>1818</v>
      </c>
      <c r="E132" s="11" t="s">
        <v>1434</v>
      </c>
      <c r="F132" s="11" t="s">
        <v>2224</v>
      </c>
      <c r="G132" s="20" t="s">
        <v>2224</v>
      </c>
      <c r="H132" s="11" t="s">
        <v>1094</v>
      </c>
      <c r="I132" s="11" t="s">
        <v>1094</v>
      </c>
      <c r="J132" s="11"/>
      <c r="K132" s="11">
        <v>112</v>
      </c>
      <c r="L132" s="15" t="s">
        <v>2339</v>
      </c>
      <c r="M132" s="26" t="s">
        <v>1385</v>
      </c>
      <c r="N132" s="42" t="s">
        <v>1706</v>
      </c>
      <c r="O132" s="22" t="s">
        <v>1706</v>
      </c>
    </row>
    <row r="133" spans="1:15" ht="12">
      <c r="A133" s="27" t="s">
        <v>1819</v>
      </c>
      <c r="B133" s="11" t="s">
        <v>1815</v>
      </c>
      <c r="C133" s="26">
        <v>12029</v>
      </c>
      <c r="D133" s="1" t="s">
        <v>1820</v>
      </c>
      <c r="E133" s="11" t="s">
        <v>1434</v>
      </c>
      <c r="F133" s="11" t="s">
        <v>1434</v>
      </c>
      <c r="G133" s="20" t="s">
        <v>1434</v>
      </c>
      <c r="H133" s="11" t="s">
        <v>2190</v>
      </c>
      <c r="I133" s="11" t="s">
        <v>2190</v>
      </c>
      <c r="J133" s="11"/>
      <c r="K133" s="11">
        <v>90</v>
      </c>
      <c r="L133" s="15" t="s">
        <v>2339</v>
      </c>
      <c r="M133" s="26" t="s">
        <v>1385</v>
      </c>
      <c r="N133" s="42" t="s">
        <v>1706</v>
      </c>
      <c r="O133" s="22" t="s">
        <v>1706</v>
      </c>
    </row>
    <row r="134" spans="1:15" ht="12">
      <c r="A134" s="27" t="s">
        <v>1821</v>
      </c>
      <c r="B134" s="11" t="s">
        <v>1815</v>
      </c>
      <c r="C134" s="26">
        <v>46021</v>
      </c>
      <c r="D134" s="1" t="s">
        <v>1533</v>
      </c>
      <c r="E134" s="11" t="s">
        <v>471</v>
      </c>
      <c r="F134" s="11" t="s">
        <v>471</v>
      </c>
      <c r="G134" s="20" t="s">
        <v>471</v>
      </c>
      <c r="H134" s="11" t="s">
        <v>471</v>
      </c>
      <c r="I134" s="11" t="s">
        <v>1533</v>
      </c>
      <c r="J134" s="11"/>
      <c r="K134" s="11">
        <v>160</v>
      </c>
      <c r="L134" s="15" t="s">
        <v>2339</v>
      </c>
      <c r="M134" s="26" t="s">
        <v>1385</v>
      </c>
      <c r="N134" s="42" t="s">
        <v>1706</v>
      </c>
      <c r="O134" s="22" t="s">
        <v>1706</v>
      </c>
    </row>
    <row r="135" spans="1:15" ht="12">
      <c r="A135" s="27" t="s">
        <v>64</v>
      </c>
      <c r="B135" s="11" t="s">
        <v>65</v>
      </c>
      <c r="C135" s="26">
        <v>46003</v>
      </c>
      <c r="D135" s="1" t="s">
        <v>1827</v>
      </c>
      <c r="E135" s="11" t="s">
        <v>471</v>
      </c>
      <c r="F135" s="11" t="s">
        <v>471</v>
      </c>
      <c r="G135" s="20" t="s">
        <v>468</v>
      </c>
      <c r="H135" s="11" t="s">
        <v>468</v>
      </c>
      <c r="I135" s="11" t="s">
        <v>1827</v>
      </c>
      <c r="J135" s="11"/>
      <c r="K135" s="11">
        <v>80</v>
      </c>
      <c r="L135" s="15" t="s">
        <v>2339</v>
      </c>
      <c r="M135" s="26" t="s">
        <v>1385</v>
      </c>
      <c r="N135" s="42" t="s">
        <v>1706</v>
      </c>
      <c r="O135" s="22" t="s">
        <v>1706</v>
      </c>
    </row>
    <row r="136" spans="1:15" ht="12">
      <c r="A136" s="27" t="s">
        <v>66</v>
      </c>
      <c r="B136" s="11" t="s">
        <v>67</v>
      </c>
      <c r="C136" s="26">
        <v>34009</v>
      </c>
      <c r="D136" s="1" t="s">
        <v>68</v>
      </c>
      <c r="E136" s="11" t="s">
        <v>430</v>
      </c>
      <c r="F136" s="11" t="s">
        <v>430</v>
      </c>
      <c r="G136" s="20" t="s">
        <v>430</v>
      </c>
      <c r="H136" s="11" t="s">
        <v>431</v>
      </c>
      <c r="I136" s="11" t="s">
        <v>70</v>
      </c>
      <c r="J136" s="11"/>
      <c r="K136" s="11">
        <v>155</v>
      </c>
      <c r="L136" s="15" t="s">
        <v>2339</v>
      </c>
      <c r="M136" s="26" t="s">
        <v>1385</v>
      </c>
      <c r="N136" s="42" t="s">
        <v>1706</v>
      </c>
      <c r="O136" s="22" t="s">
        <v>1706</v>
      </c>
    </row>
    <row r="137" spans="1:15" ht="12">
      <c r="A137" s="27" t="s">
        <v>69</v>
      </c>
      <c r="B137" s="11" t="s">
        <v>65</v>
      </c>
      <c r="C137" s="26">
        <v>34023</v>
      </c>
      <c r="D137" s="1" t="s">
        <v>70</v>
      </c>
      <c r="E137" s="11" t="s">
        <v>430</v>
      </c>
      <c r="F137" s="11" t="s">
        <v>430</v>
      </c>
      <c r="G137" s="20" t="s">
        <v>430</v>
      </c>
      <c r="H137" s="11" t="s">
        <v>431</v>
      </c>
      <c r="I137" s="11" t="s">
        <v>70</v>
      </c>
      <c r="J137" s="11"/>
      <c r="K137" s="11">
        <v>162</v>
      </c>
      <c r="L137" s="15" t="s">
        <v>2339</v>
      </c>
      <c r="M137" s="26" t="s">
        <v>1385</v>
      </c>
      <c r="N137" s="42" t="s">
        <v>1706</v>
      </c>
      <c r="O137" s="22" t="s">
        <v>1706</v>
      </c>
    </row>
    <row r="138" spans="1:15" ht="12">
      <c r="A138" s="27" t="s">
        <v>1596</v>
      </c>
      <c r="B138" s="11" t="s">
        <v>1597</v>
      </c>
      <c r="C138" s="26">
        <v>44040</v>
      </c>
      <c r="D138" s="1" t="s">
        <v>1598</v>
      </c>
      <c r="E138" s="11" t="s">
        <v>464</v>
      </c>
      <c r="F138" s="11" t="s">
        <v>464</v>
      </c>
      <c r="G138" s="20" t="s">
        <v>464</v>
      </c>
      <c r="H138" s="11" t="s">
        <v>465</v>
      </c>
      <c r="I138" s="11" t="s">
        <v>2082</v>
      </c>
      <c r="J138" s="11"/>
      <c r="K138" s="11">
        <v>42</v>
      </c>
      <c r="L138" s="15" t="s">
        <v>2339</v>
      </c>
      <c r="M138" s="26" t="s">
        <v>1384</v>
      </c>
      <c r="N138" s="41" t="s">
        <v>2319</v>
      </c>
      <c r="O138" s="19" t="s">
        <v>1589</v>
      </c>
    </row>
    <row r="139" spans="1:15" ht="12">
      <c r="A139" s="27" t="s">
        <v>71</v>
      </c>
      <c r="B139" s="11" t="s">
        <v>72</v>
      </c>
      <c r="C139" s="26">
        <v>31005</v>
      </c>
      <c r="D139" s="1" t="s">
        <v>2108</v>
      </c>
      <c r="E139" s="11" t="s">
        <v>422</v>
      </c>
      <c r="F139" s="11" t="s">
        <v>422</v>
      </c>
      <c r="G139" s="20" t="s">
        <v>422</v>
      </c>
      <c r="H139" s="11" t="s">
        <v>422</v>
      </c>
      <c r="I139" s="11" t="s">
        <v>2108</v>
      </c>
      <c r="J139" s="11"/>
      <c r="K139" s="11">
        <v>170</v>
      </c>
      <c r="L139" s="15" t="s">
        <v>2339</v>
      </c>
      <c r="M139" s="26" t="s">
        <v>1385</v>
      </c>
      <c r="N139" s="42" t="s">
        <v>1706</v>
      </c>
      <c r="O139" s="22" t="s">
        <v>1706</v>
      </c>
    </row>
    <row r="140" spans="1:15" ht="12">
      <c r="A140" s="27" t="s">
        <v>1137</v>
      </c>
      <c r="B140" s="11" t="s">
        <v>1138</v>
      </c>
      <c r="C140" s="26">
        <v>42004</v>
      </c>
      <c r="D140" s="1" t="s">
        <v>1139</v>
      </c>
      <c r="E140" s="11" t="s">
        <v>449</v>
      </c>
      <c r="F140" s="11" t="s">
        <v>454</v>
      </c>
      <c r="G140" s="20" t="s">
        <v>454</v>
      </c>
      <c r="H140" s="11" t="s">
        <v>454</v>
      </c>
      <c r="I140" s="11" t="s">
        <v>2093</v>
      </c>
      <c r="J140" s="11"/>
      <c r="K140" s="11">
        <v>87</v>
      </c>
      <c r="L140" s="15" t="s">
        <v>2320</v>
      </c>
      <c r="M140" s="26" t="s">
        <v>1385</v>
      </c>
      <c r="N140" s="41" t="s">
        <v>2079</v>
      </c>
      <c r="O140" s="19" t="s">
        <v>2079</v>
      </c>
    </row>
    <row r="141" spans="1:15" ht="12">
      <c r="A141" s="27" t="s">
        <v>1140</v>
      </c>
      <c r="B141" s="11" t="s">
        <v>1141</v>
      </c>
      <c r="C141" s="26">
        <v>23045</v>
      </c>
      <c r="D141" s="1" t="s">
        <v>1142</v>
      </c>
      <c r="E141" s="11" t="s">
        <v>493</v>
      </c>
      <c r="F141" s="11" t="s">
        <v>410</v>
      </c>
      <c r="G141" s="20" t="s">
        <v>410</v>
      </c>
      <c r="H141" s="11" t="s">
        <v>405</v>
      </c>
      <c r="I141" s="11" t="s">
        <v>1459</v>
      </c>
      <c r="J141" s="11"/>
      <c r="K141" s="11">
        <v>110</v>
      </c>
      <c r="L141" s="15" t="s">
        <v>2320</v>
      </c>
      <c r="M141" s="26" t="s">
        <v>1385</v>
      </c>
      <c r="N141" s="41" t="s">
        <v>2079</v>
      </c>
      <c r="O141" s="19" t="s">
        <v>2079</v>
      </c>
    </row>
    <row r="142" spans="1:15" ht="12">
      <c r="A142" s="27" t="s">
        <v>74</v>
      </c>
      <c r="B142" s="11" t="s">
        <v>75</v>
      </c>
      <c r="C142" s="26">
        <v>11002</v>
      </c>
      <c r="D142" s="1" t="s">
        <v>1029</v>
      </c>
      <c r="E142" s="11" t="s">
        <v>1029</v>
      </c>
      <c r="F142" s="11" t="s">
        <v>1029</v>
      </c>
      <c r="G142" s="20" t="s">
        <v>1029</v>
      </c>
      <c r="H142" s="11" t="s">
        <v>1029</v>
      </c>
      <c r="I142" s="11" t="s">
        <v>1029</v>
      </c>
      <c r="J142" s="11"/>
      <c r="K142" s="11">
        <v>90</v>
      </c>
      <c r="L142" s="15" t="s">
        <v>2339</v>
      </c>
      <c r="M142" s="26" t="s">
        <v>1385</v>
      </c>
      <c r="N142" s="42" t="s">
        <v>1706</v>
      </c>
      <c r="O142" s="22" t="s">
        <v>1706</v>
      </c>
    </row>
    <row r="143" spans="1:15" ht="12">
      <c r="A143" s="27" t="s">
        <v>1145</v>
      </c>
      <c r="B143" s="11" t="s">
        <v>1146</v>
      </c>
      <c r="C143" s="26">
        <v>34041</v>
      </c>
      <c r="D143" s="1" t="s">
        <v>1136</v>
      </c>
      <c r="E143" s="11" t="s">
        <v>430</v>
      </c>
      <c r="F143" s="11" t="s">
        <v>430</v>
      </c>
      <c r="G143" s="20" t="s">
        <v>430</v>
      </c>
      <c r="H143" s="11" t="s">
        <v>440</v>
      </c>
      <c r="I143" s="11" t="s">
        <v>1136</v>
      </c>
      <c r="J143" s="11"/>
      <c r="K143" s="11">
        <v>75</v>
      </c>
      <c r="L143" s="15" t="s">
        <v>2320</v>
      </c>
      <c r="M143" s="26" t="s">
        <v>1385</v>
      </c>
      <c r="N143" s="41" t="s">
        <v>2079</v>
      </c>
      <c r="O143" s="19" t="s">
        <v>2079</v>
      </c>
    </row>
    <row r="144" spans="1:15" ht="12">
      <c r="A144" s="27" t="s">
        <v>1147</v>
      </c>
      <c r="B144" s="11" t="s">
        <v>1148</v>
      </c>
      <c r="C144" s="26">
        <v>44021</v>
      </c>
      <c r="D144" s="1" t="s">
        <v>1452</v>
      </c>
      <c r="E144" s="11" t="s">
        <v>464</v>
      </c>
      <c r="F144" s="11" t="s">
        <v>464</v>
      </c>
      <c r="G144" s="20" t="s">
        <v>464</v>
      </c>
      <c r="H144" s="11" t="s">
        <v>464</v>
      </c>
      <c r="I144" s="11" t="s">
        <v>1452</v>
      </c>
      <c r="J144" s="11"/>
      <c r="K144" s="11">
        <v>177</v>
      </c>
      <c r="L144" s="15" t="s">
        <v>2320</v>
      </c>
      <c r="M144" s="26" t="s">
        <v>1385</v>
      </c>
      <c r="N144" s="41" t="s">
        <v>2079</v>
      </c>
      <c r="O144" s="19" t="s">
        <v>2079</v>
      </c>
    </row>
    <row r="145" spans="1:15" ht="12">
      <c r="A145" s="27" t="s">
        <v>76</v>
      </c>
      <c r="B145" s="11" t="s">
        <v>77</v>
      </c>
      <c r="C145" s="26">
        <v>46021</v>
      </c>
      <c r="D145" s="1" t="s">
        <v>1533</v>
      </c>
      <c r="E145" s="11" t="s">
        <v>471</v>
      </c>
      <c r="F145" s="11" t="s">
        <v>471</v>
      </c>
      <c r="G145" s="20" t="s">
        <v>471</v>
      </c>
      <c r="H145" s="11" t="s">
        <v>471</v>
      </c>
      <c r="I145" s="11" t="s">
        <v>1533</v>
      </c>
      <c r="J145" s="11"/>
      <c r="K145" s="11">
        <v>174</v>
      </c>
      <c r="L145" s="15" t="s">
        <v>2339</v>
      </c>
      <c r="M145" s="26" t="s">
        <v>1385</v>
      </c>
      <c r="N145" s="42" t="s">
        <v>1706</v>
      </c>
      <c r="O145" s="22" t="s">
        <v>1706</v>
      </c>
    </row>
    <row r="146" spans="1:15" ht="12">
      <c r="A146" s="27" t="s">
        <v>78</v>
      </c>
      <c r="B146" s="11" t="s">
        <v>79</v>
      </c>
      <c r="C146" s="26">
        <v>11002</v>
      </c>
      <c r="D146" s="1" t="s">
        <v>1029</v>
      </c>
      <c r="E146" s="11" t="s">
        <v>1029</v>
      </c>
      <c r="F146" s="11" t="s">
        <v>1029</v>
      </c>
      <c r="G146" s="20" t="s">
        <v>1029</v>
      </c>
      <c r="H146" s="11" t="s">
        <v>1029</v>
      </c>
      <c r="I146" s="11" t="s">
        <v>1029</v>
      </c>
      <c r="J146" s="11"/>
      <c r="K146" s="11">
        <v>87</v>
      </c>
      <c r="L146" s="15" t="s">
        <v>2339</v>
      </c>
      <c r="M146" s="26" t="s">
        <v>1385</v>
      </c>
      <c r="N146" s="42" t="s">
        <v>1706</v>
      </c>
      <c r="O146" s="22" t="s">
        <v>1706</v>
      </c>
    </row>
    <row r="147" spans="1:15" ht="12">
      <c r="A147" s="27" t="s">
        <v>1149</v>
      </c>
      <c r="B147" s="11" t="s">
        <v>1150</v>
      </c>
      <c r="C147" s="26">
        <v>44043</v>
      </c>
      <c r="D147" s="1" t="s">
        <v>2082</v>
      </c>
      <c r="E147" s="11" t="s">
        <v>464</v>
      </c>
      <c r="F147" s="11" t="s">
        <v>464</v>
      </c>
      <c r="G147" s="20" t="s">
        <v>464</v>
      </c>
      <c r="H147" s="11" t="s">
        <v>465</v>
      </c>
      <c r="I147" s="11" t="s">
        <v>2082</v>
      </c>
      <c r="J147" s="11"/>
      <c r="K147" s="11">
        <v>129</v>
      </c>
      <c r="L147" s="15" t="s">
        <v>2320</v>
      </c>
      <c r="M147" s="26" t="s">
        <v>1385</v>
      </c>
      <c r="N147" s="41" t="s">
        <v>2079</v>
      </c>
      <c r="O147" s="19" t="s">
        <v>2079</v>
      </c>
    </row>
    <row r="148" spans="1:15" ht="12">
      <c r="A148" s="27" t="s">
        <v>1151</v>
      </c>
      <c r="B148" s="11" t="s">
        <v>1152</v>
      </c>
      <c r="C148" s="26">
        <v>71037</v>
      </c>
      <c r="D148" s="1" t="s">
        <v>1153</v>
      </c>
      <c r="E148" s="11" t="s">
        <v>476</v>
      </c>
      <c r="F148" s="11" t="s">
        <v>476</v>
      </c>
      <c r="G148" s="20" t="s">
        <v>476</v>
      </c>
      <c r="H148" s="11" t="s">
        <v>477</v>
      </c>
      <c r="I148" s="11" t="s">
        <v>495</v>
      </c>
      <c r="J148" s="11"/>
      <c r="K148" s="11">
        <v>80</v>
      </c>
      <c r="L148" s="15" t="s">
        <v>2320</v>
      </c>
      <c r="M148" s="26" t="s">
        <v>1385</v>
      </c>
      <c r="N148" s="41" t="s">
        <v>2079</v>
      </c>
      <c r="O148" s="19" t="s">
        <v>2079</v>
      </c>
    </row>
    <row r="149" spans="1:15" ht="12">
      <c r="A149" s="27" t="s">
        <v>1154</v>
      </c>
      <c r="B149" s="11" t="s">
        <v>1155</v>
      </c>
      <c r="C149" s="26">
        <v>33029</v>
      </c>
      <c r="D149" s="1" t="s">
        <v>1156</v>
      </c>
      <c r="E149" s="11" t="s">
        <v>430</v>
      </c>
      <c r="F149" s="11" t="s">
        <v>430</v>
      </c>
      <c r="G149" s="20" t="s">
        <v>438</v>
      </c>
      <c r="H149" s="11" t="s">
        <v>438</v>
      </c>
      <c r="I149" s="11" t="s">
        <v>1051</v>
      </c>
      <c r="J149" s="11"/>
      <c r="K149" s="11">
        <v>124</v>
      </c>
      <c r="L149" s="15" t="s">
        <v>2320</v>
      </c>
      <c r="M149" s="26" t="s">
        <v>1385</v>
      </c>
      <c r="N149" s="41" t="s">
        <v>2079</v>
      </c>
      <c r="O149" s="19" t="s">
        <v>2079</v>
      </c>
    </row>
    <row r="150" spans="1:15" ht="12">
      <c r="A150" s="27" t="s">
        <v>80</v>
      </c>
      <c r="B150" s="11" t="s">
        <v>81</v>
      </c>
      <c r="C150" s="26">
        <v>72021</v>
      </c>
      <c r="D150" s="1" t="s">
        <v>179</v>
      </c>
      <c r="E150" s="11" t="s">
        <v>475</v>
      </c>
      <c r="F150" s="11" t="s">
        <v>482</v>
      </c>
      <c r="G150" s="20" t="s">
        <v>482</v>
      </c>
      <c r="H150" s="11" t="s">
        <v>482</v>
      </c>
      <c r="I150" s="11" t="s">
        <v>179</v>
      </c>
      <c r="J150" s="11"/>
      <c r="K150" s="11">
        <v>85</v>
      </c>
      <c r="L150" s="15" t="s">
        <v>2339</v>
      </c>
      <c r="M150" s="26" t="s">
        <v>1385</v>
      </c>
      <c r="N150" s="42" t="s">
        <v>1706</v>
      </c>
      <c r="O150" s="22" t="s">
        <v>1706</v>
      </c>
    </row>
    <row r="151" spans="1:15" ht="12">
      <c r="A151" s="27" t="s">
        <v>82</v>
      </c>
      <c r="B151" s="11" t="s">
        <v>83</v>
      </c>
      <c r="C151" s="26">
        <v>35013</v>
      </c>
      <c r="D151" s="1" t="s">
        <v>1028</v>
      </c>
      <c r="E151" s="11" t="s">
        <v>443</v>
      </c>
      <c r="F151" s="11" t="s">
        <v>443</v>
      </c>
      <c r="G151" s="20" t="s">
        <v>443</v>
      </c>
      <c r="H151" s="11" t="s">
        <v>443</v>
      </c>
      <c r="I151" s="11" t="s">
        <v>1028</v>
      </c>
      <c r="J151" s="11"/>
      <c r="K151" s="11">
        <v>25</v>
      </c>
      <c r="L151" s="15" t="s">
        <v>2339</v>
      </c>
      <c r="M151" s="26" t="s">
        <v>1385</v>
      </c>
      <c r="N151" s="42" t="s">
        <v>1706</v>
      </c>
      <c r="O151" s="22" t="s">
        <v>1706</v>
      </c>
    </row>
    <row r="152" spans="1:15" ht="12">
      <c r="A152" s="27" t="s">
        <v>1052</v>
      </c>
      <c r="B152" s="11" t="s">
        <v>1053</v>
      </c>
      <c r="C152" s="26">
        <v>13049</v>
      </c>
      <c r="D152" s="1" t="s">
        <v>1054</v>
      </c>
      <c r="E152" s="11" t="s">
        <v>2175</v>
      </c>
      <c r="F152" s="11" t="s">
        <v>1366</v>
      </c>
      <c r="G152" s="20" t="s">
        <v>2335</v>
      </c>
      <c r="H152" s="11" t="s">
        <v>2335</v>
      </c>
      <c r="I152" s="11" t="s">
        <v>1054</v>
      </c>
      <c r="J152" s="11"/>
      <c r="K152" s="11">
        <v>45</v>
      </c>
      <c r="L152" s="15" t="s">
        <v>1008</v>
      </c>
      <c r="M152" s="26" t="s">
        <v>1384</v>
      </c>
      <c r="N152" s="41" t="s">
        <v>1795</v>
      </c>
      <c r="O152" s="19" t="s">
        <v>1796</v>
      </c>
    </row>
    <row r="153" spans="1:15" ht="12">
      <c r="A153" s="27" t="s">
        <v>84</v>
      </c>
      <c r="B153" s="11" t="s">
        <v>85</v>
      </c>
      <c r="C153" s="26">
        <v>23016</v>
      </c>
      <c r="D153" s="1" t="s">
        <v>1048</v>
      </c>
      <c r="E153" s="11" t="s">
        <v>493</v>
      </c>
      <c r="F153" s="11" t="s">
        <v>402</v>
      </c>
      <c r="G153" s="20" t="s">
        <v>402</v>
      </c>
      <c r="H153" s="11" t="s">
        <v>404</v>
      </c>
      <c r="I153" s="11" t="s">
        <v>1048</v>
      </c>
      <c r="J153" s="11"/>
      <c r="K153" s="11">
        <v>63</v>
      </c>
      <c r="L153" s="15" t="s">
        <v>2339</v>
      </c>
      <c r="M153" s="26" t="s">
        <v>1385</v>
      </c>
      <c r="N153" s="42" t="s">
        <v>1706</v>
      </c>
      <c r="O153" s="22" t="s">
        <v>1706</v>
      </c>
    </row>
    <row r="154" spans="1:15" ht="12">
      <c r="A154" s="27" t="s">
        <v>1157</v>
      </c>
      <c r="B154" s="11" t="s">
        <v>1158</v>
      </c>
      <c r="C154" s="26">
        <v>71057</v>
      </c>
      <c r="D154" s="1" t="s">
        <v>1159</v>
      </c>
      <c r="E154" s="11" t="s">
        <v>476</v>
      </c>
      <c r="F154" s="11" t="s">
        <v>476</v>
      </c>
      <c r="G154" s="20" t="s">
        <v>476</v>
      </c>
      <c r="H154" s="11" t="s">
        <v>473</v>
      </c>
      <c r="I154" s="11" t="s">
        <v>1449</v>
      </c>
      <c r="J154" s="11"/>
      <c r="K154" s="11">
        <v>89</v>
      </c>
      <c r="L154" s="15" t="s">
        <v>2320</v>
      </c>
      <c r="M154" s="26" t="s">
        <v>1385</v>
      </c>
      <c r="N154" s="41" t="s">
        <v>2079</v>
      </c>
      <c r="O154" s="19" t="s">
        <v>2079</v>
      </c>
    </row>
    <row r="155" spans="1:15" ht="12">
      <c r="A155" s="27" t="s">
        <v>2328</v>
      </c>
      <c r="B155" s="11" t="s">
        <v>2329</v>
      </c>
      <c r="C155" s="26">
        <v>11002</v>
      </c>
      <c r="D155" s="1" t="s">
        <v>1029</v>
      </c>
      <c r="E155" s="11" t="s">
        <v>1029</v>
      </c>
      <c r="F155" s="11" t="s">
        <v>1029</v>
      </c>
      <c r="G155" s="20" t="s">
        <v>1029</v>
      </c>
      <c r="H155" s="11" t="s">
        <v>1029</v>
      </c>
      <c r="I155" s="11" t="s">
        <v>1029</v>
      </c>
      <c r="J155" s="11"/>
      <c r="K155" s="11">
        <v>60</v>
      </c>
      <c r="L155" s="15" t="s">
        <v>1003</v>
      </c>
      <c r="M155" s="26" t="s">
        <v>1384</v>
      </c>
      <c r="N155" s="41" t="s">
        <v>1795</v>
      </c>
      <c r="O155" s="19" t="s">
        <v>2321</v>
      </c>
    </row>
    <row r="156" spans="1:15" ht="12">
      <c r="A156" s="27" t="s">
        <v>1160</v>
      </c>
      <c r="B156" s="11" t="s">
        <v>1161</v>
      </c>
      <c r="C156" s="26">
        <v>23002</v>
      </c>
      <c r="D156" s="1" t="s">
        <v>1162</v>
      </c>
      <c r="E156" s="11" t="s">
        <v>493</v>
      </c>
      <c r="F156" s="11" t="s">
        <v>402</v>
      </c>
      <c r="G156" s="20" t="s">
        <v>402</v>
      </c>
      <c r="H156" s="11" t="s">
        <v>402</v>
      </c>
      <c r="I156" s="11" t="s">
        <v>1162</v>
      </c>
      <c r="J156" s="11"/>
      <c r="K156" s="11">
        <v>88</v>
      </c>
      <c r="L156" s="15" t="s">
        <v>2320</v>
      </c>
      <c r="M156" s="26" t="s">
        <v>1385</v>
      </c>
      <c r="N156" s="41" t="s">
        <v>2079</v>
      </c>
      <c r="O156" s="19" t="s">
        <v>2079</v>
      </c>
    </row>
    <row r="157" spans="1:15" ht="12">
      <c r="A157" s="27" t="s">
        <v>1786</v>
      </c>
      <c r="B157" s="11" t="s">
        <v>1787</v>
      </c>
      <c r="C157" s="26">
        <v>11002</v>
      </c>
      <c r="D157" s="1" t="s">
        <v>1029</v>
      </c>
      <c r="E157" s="11" t="s">
        <v>1029</v>
      </c>
      <c r="F157" s="11" t="s">
        <v>1029</v>
      </c>
      <c r="G157" s="20" t="s">
        <v>1029</v>
      </c>
      <c r="H157" s="11" t="s">
        <v>1029</v>
      </c>
      <c r="I157" s="11" t="s">
        <v>1029</v>
      </c>
      <c r="J157" s="11"/>
      <c r="K157" s="11">
        <v>159</v>
      </c>
      <c r="L157" s="15" t="s">
        <v>151</v>
      </c>
      <c r="M157" s="26" t="s">
        <v>1385</v>
      </c>
      <c r="N157" s="41" t="s">
        <v>2079</v>
      </c>
      <c r="O157" s="19" t="s">
        <v>2079</v>
      </c>
    </row>
    <row r="158" spans="1:15" ht="12">
      <c r="A158" s="27" t="s">
        <v>1163</v>
      </c>
      <c r="B158" s="11" t="s">
        <v>1164</v>
      </c>
      <c r="C158" s="26">
        <v>23033</v>
      </c>
      <c r="D158" s="1" t="s">
        <v>1467</v>
      </c>
      <c r="E158" s="11" t="s">
        <v>493</v>
      </c>
      <c r="F158" s="11" t="s">
        <v>493</v>
      </c>
      <c r="G158" s="20" t="s">
        <v>419</v>
      </c>
      <c r="H158" s="11" t="s">
        <v>407</v>
      </c>
      <c r="I158" s="11" t="s">
        <v>1521</v>
      </c>
      <c r="J158" s="11"/>
      <c r="K158" s="11">
        <v>91</v>
      </c>
      <c r="L158" s="15" t="s">
        <v>2320</v>
      </c>
      <c r="M158" s="26" t="s">
        <v>1385</v>
      </c>
      <c r="N158" s="41" t="s">
        <v>2079</v>
      </c>
      <c r="O158" s="19" t="s">
        <v>2079</v>
      </c>
    </row>
    <row r="159" spans="1:15" ht="12">
      <c r="A159" s="27" t="s">
        <v>86</v>
      </c>
      <c r="B159" s="11" t="s">
        <v>87</v>
      </c>
      <c r="C159" s="26">
        <v>11052</v>
      </c>
      <c r="D159" s="1" t="s">
        <v>1383</v>
      </c>
      <c r="E159" s="11" t="s">
        <v>1029</v>
      </c>
      <c r="F159" s="11" t="s">
        <v>1258</v>
      </c>
      <c r="G159" s="20" t="s">
        <v>1258</v>
      </c>
      <c r="H159" s="11" t="s">
        <v>1258</v>
      </c>
      <c r="I159" s="11" t="s">
        <v>1258</v>
      </c>
      <c r="J159" s="11"/>
      <c r="K159" s="11">
        <v>100</v>
      </c>
      <c r="L159" s="15" t="s">
        <v>2339</v>
      </c>
      <c r="M159" s="26" t="s">
        <v>1385</v>
      </c>
      <c r="N159" s="42" t="s">
        <v>1706</v>
      </c>
      <c r="O159" s="22" t="s">
        <v>1706</v>
      </c>
    </row>
    <row r="160" spans="1:15" ht="12">
      <c r="A160" s="27" t="s">
        <v>88</v>
      </c>
      <c r="B160" s="11" t="s">
        <v>89</v>
      </c>
      <c r="C160" s="26">
        <v>32030</v>
      </c>
      <c r="D160" s="1" t="s">
        <v>90</v>
      </c>
      <c r="E160" s="11" t="s">
        <v>446</v>
      </c>
      <c r="F160" s="11" t="s">
        <v>428</v>
      </c>
      <c r="G160" s="20" t="s">
        <v>428</v>
      </c>
      <c r="H160" s="11" t="s">
        <v>428</v>
      </c>
      <c r="I160" s="11" t="s">
        <v>198</v>
      </c>
      <c r="J160" s="11"/>
      <c r="K160" s="11">
        <v>107</v>
      </c>
      <c r="L160" s="15" t="s">
        <v>2339</v>
      </c>
      <c r="M160" s="26" t="s">
        <v>1385</v>
      </c>
      <c r="N160" s="42" t="s">
        <v>1706</v>
      </c>
      <c r="O160" s="22" t="s">
        <v>1706</v>
      </c>
    </row>
    <row r="161" spans="1:15" ht="12">
      <c r="A161" s="27" t="s">
        <v>1057</v>
      </c>
      <c r="B161" s="11" t="s">
        <v>1058</v>
      </c>
      <c r="C161" s="26">
        <v>71070</v>
      </c>
      <c r="D161" s="1" t="s">
        <v>1025</v>
      </c>
      <c r="E161" s="11" t="s">
        <v>476</v>
      </c>
      <c r="F161" s="11" t="s">
        <v>476</v>
      </c>
      <c r="G161" s="20" t="s">
        <v>476</v>
      </c>
      <c r="H161" s="11" t="s">
        <v>479</v>
      </c>
      <c r="I161" s="11" t="s">
        <v>1025</v>
      </c>
      <c r="J161" s="11"/>
      <c r="K161" s="11">
        <v>93</v>
      </c>
      <c r="L161" s="15" t="s">
        <v>1003</v>
      </c>
      <c r="M161" s="26" t="s">
        <v>1384</v>
      </c>
      <c r="N161" s="41" t="s">
        <v>1795</v>
      </c>
      <c r="O161" s="19" t="s">
        <v>1796</v>
      </c>
    </row>
    <row r="162" spans="1:15" ht="12">
      <c r="A162" s="27" t="s">
        <v>1165</v>
      </c>
      <c r="B162" s="11" t="s">
        <v>1166</v>
      </c>
      <c r="C162" s="26">
        <v>42006</v>
      </c>
      <c r="D162" s="1" t="s">
        <v>2093</v>
      </c>
      <c r="E162" s="11" t="s">
        <v>449</v>
      </c>
      <c r="F162" s="11" t="s">
        <v>454</v>
      </c>
      <c r="G162" s="20" t="s">
        <v>454</v>
      </c>
      <c r="H162" s="11" t="s">
        <v>454</v>
      </c>
      <c r="I162" s="11" t="s">
        <v>2093</v>
      </c>
      <c r="J162" s="11"/>
      <c r="K162" s="11">
        <v>97</v>
      </c>
      <c r="L162" s="15" t="s">
        <v>2320</v>
      </c>
      <c r="M162" s="26" t="s">
        <v>1385</v>
      </c>
      <c r="N162" s="41" t="s">
        <v>2079</v>
      </c>
      <c r="O162" s="19" t="s">
        <v>2079</v>
      </c>
    </row>
    <row r="163" spans="1:15" ht="12">
      <c r="A163" s="27" t="s">
        <v>872</v>
      </c>
      <c r="B163" s="11" t="s">
        <v>873</v>
      </c>
      <c r="C163" s="26">
        <v>13046</v>
      </c>
      <c r="D163" s="1" t="s">
        <v>1582</v>
      </c>
      <c r="E163" s="11" t="s">
        <v>2175</v>
      </c>
      <c r="F163" s="11" t="s">
        <v>2175</v>
      </c>
      <c r="G163" s="20" t="s">
        <v>2175</v>
      </c>
      <c r="H163" s="11" t="s">
        <v>2332</v>
      </c>
      <c r="I163" s="11" t="s">
        <v>2332</v>
      </c>
      <c r="J163" s="11"/>
      <c r="K163" s="11">
        <v>79</v>
      </c>
      <c r="L163" s="15" t="s">
        <v>2339</v>
      </c>
      <c r="M163" s="26" t="s">
        <v>1384</v>
      </c>
      <c r="N163" s="41" t="s">
        <v>2319</v>
      </c>
      <c r="O163" s="19" t="s">
        <v>869</v>
      </c>
    </row>
    <row r="164" spans="1:15" ht="12">
      <c r="A164" s="27" t="s">
        <v>91</v>
      </c>
      <c r="B164" s="11" t="s">
        <v>92</v>
      </c>
      <c r="C164" s="26">
        <v>46014</v>
      </c>
      <c r="D164" s="1" t="s">
        <v>1172</v>
      </c>
      <c r="E164" s="11" t="s">
        <v>464</v>
      </c>
      <c r="F164" s="11" t="s">
        <v>464</v>
      </c>
      <c r="G164" s="20" t="s">
        <v>469</v>
      </c>
      <c r="H164" s="11" t="s">
        <v>469</v>
      </c>
      <c r="I164" s="11" t="s">
        <v>1172</v>
      </c>
      <c r="J164" s="11"/>
      <c r="K164" s="11">
        <v>96</v>
      </c>
      <c r="L164" s="15" t="s">
        <v>2339</v>
      </c>
      <c r="M164" s="26" t="s">
        <v>1385</v>
      </c>
      <c r="N164" s="42" t="s">
        <v>1706</v>
      </c>
      <c r="O164" s="22" t="s">
        <v>1706</v>
      </c>
    </row>
    <row r="165" spans="1:15" ht="12">
      <c r="A165" s="27" t="s">
        <v>1059</v>
      </c>
      <c r="B165" s="11" t="s">
        <v>1060</v>
      </c>
      <c r="C165" s="26">
        <v>24008</v>
      </c>
      <c r="D165" s="1" t="s">
        <v>1061</v>
      </c>
      <c r="E165" s="11" t="s">
        <v>417</v>
      </c>
      <c r="F165" s="11" t="s">
        <v>413</v>
      </c>
      <c r="G165" s="20" t="s">
        <v>413</v>
      </c>
      <c r="H165" s="11" t="s">
        <v>413</v>
      </c>
      <c r="I165" s="11" t="s">
        <v>2268</v>
      </c>
      <c r="J165" s="11"/>
      <c r="K165" s="11">
        <v>96</v>
      </c>
      <c r="L165" s="15" t="s">
        <v>1003</v>
      </c>
      <c r="M165" s="26" t="s">
        <v>1384</v>
      </c>
      <c r="N165" s="41" t="s">
        <v>1795</v>
      </c>
      <c r="O165" s="19" t="s">
        <v>1796</v>
      </c>
    </row>
    <row r="166" spans="1:15" ht="12">
      <c r="A166" s="27" t="s">
        <v>93</v>
      </c>
      <c r="B166" s="11" t="s">
        <v>94</v>
      </c>
      <c r="C166" s="26">
        <v>11002</v>
      </c>
      <c r="D166" s="1" t="s">
        <v>1029</v>
      </c>
      <c r="E166" s="11" t="s">
        <v>1029</v>
      </c>
      <c r="F166" s="11" t="s">
        <v>1029</v>
      </c>
      <c r="G166" s="20" t="s">
        <v>1029</v>
      </c>
      <c r="H166" s="11" t="s">
        <v>1029</v>
      </c>
      <c r="I166" s="11" t="s">
        <v>1029</v>
      </c>
      <c r="J166" s="11"/>
      <c r="K166" s="11">
        <v>102</v>
      </c>
      <c r="L166" s="15" t="s">
        <v>2339</v>
      </c>
      <c r="M166" s="26" t="s">
        <v>1385</v>
      </c>
      <c r="N166" s="42" t="s">
        <v>1706</v>
      </c>
      <c r="O166" s="22" t="s">
        <v>1706</v>
      </c>
    </row>
    <row r="167" spans="1:15" ht="12">
      <c r="A167" s="27" t="s">
        <v>1168</v>
      </c>
      <c r="B167" s="11" t="s">
        <v>1169</v>
      </c>
      <c r="C167" s="26">
        <v>42011</v>
      </c>
      <c r="D167" s="1" t="s">
        <v>1725</v>
      </c>
      <c r="E167" s="11" t="s">
        <v>449</v>
      </c>
      <c r="F167" s="11" t="s">
        <v>454</v>
      </c>
      <c r="G167" s="20" t="s">
        <v>454</v>
      </c>
      <c r="H167" s="11" t="s">
        <v>454</v>
      </c>
      <c r="I167" s="11" t="s">
        <v>2093</v>
      </c>
      <c r="J167" s="11"/>
      <c r="K167" s="11">
        <v>96</v>
      </c>
      <c r="L167" s="15" t="s">
        <v>2320</v>
      </c>
      <c r="M167" s="26" t="s">
        <v>1385</v>
      </c>
      <c r="N167" s="41" t="s">
        <v>2079</v>
      </c>
      <c r="O167" s="19" t="s">
        <v>2079</v>
      </c>
    </row>
    <row r="168" spans="1:15" ht="12">
      <c r="A168" s="27" t="s">
        <v>1170</v>
      </c>
      <c r="B168" s="11" t="s">
        <v>1171</v>
      </c>
      <c r="C168" s="26">
        <v>46014</v>
      </c>
      <c r="D168" s="1" t="s">
        <v>1172</v>
      </c>
      <c r="E168" s="11" t="s">
        <v>464</v>
      </c>
      <c r="F168" s="11" t="s">
        <v>464</v>
      </c>
      <c r="G168" s="20" t="s">
        <v>469</v>
      </c>
      <c r="H168" s="11" t="s">
        <v>469</v>
      </c>
      <c r="I168" s="11" t="s">
        <v>1172</v>
      </c>
      <c r="J168" s="11"/>
      <c r="K168" s="11">
        <v>90</v>
      </c>
      <c r="L168" s="15" t="s">
        <v>2320</v>
      </c>
      <c r="M168" s="26" t="s">
        <v>1385</v>
      </c>
      <c r="N168" s="41" t="s">
        <v>2079</v>
      </c>
      <c r="O168" s="19" t="s">
        <v>2079</v>
      </c>
    </row>
    <row r="169" spans="1:15" ht="12">
      <c r="A169" s="27" t="s">
        <v>1062</v>
      </c>
      <c r="B169" s="11" t="s">
        <v>1063</v>
      </c>
      <c r="C169" s="26">
        <v>11040</v>
      </c>
      <c r="D169" s="1" t="s">
        <v>1033</v>
      </c>
      <c r="E169" s="11" t="s">
        <v>1029</v>
      </c>
      <c r="F169" s="11" t="s">
        <v>1258</v>
      </c>
      <c r="G169" s="20" t="s">
        <v>1258</v>
      </c>
      <c r="H169" s="11" t="s">
        <v>1033</v>
      </c>
      <c r="I169" s="11" t="s">
        <v>1033</v>
      </c>
      <c r="J169" s="11"/>
      <c r="K169" s="11">
        <v>69</v>
      </c>
      <c r="L169" s="15" t="s">
        <v>1008</v>
      </c>
      <c r="M169" s="26" t="s">
        <v>1384</v>
      </c>
      <c r="N169" s="41" t="s">
        <v>1795</v>
      </c>
      <c r="O169" s="19" t="s">
        <v>1796</v>
      </c>
    </row>
    <row r="170" spans="1:15" ht="12">
      <c r="A170" s="27" t="s">
        <v>95</v>
      </c>
      <c r="B170" s="11" t="s">
        <v>96</v>
      </c>
      <c r="C170" s="26">
        <v>45041</v>
      </c>
      <c r="D170" s="1" t="s">
        <v>174</v>
      </c>
      <c r="E170" s="11" t="s">
        <v>464</v>
      </c>
      <c r="F170" s="11" t="s">
        <v>466</v>
      </c>
      <c r="G170" s="20" t="s">
        <v>467</v>
      </c>
      <c r="H170" s="11" t="s">
        <v>467</v>
      </c>
      <c r="I170" s="11" t="s">
        <v>174</v>
      </c>
      <c r="J170" s="11"/>
      <c r="K170" s="11">
        <v>47</v>
      </c>
      <c r="L170" s="15" t="s">
        <v>2339</v>
      </c>
      <c r="M170" s="26" t="s">
        <v>1385</v>
      </c>
      <c r="N170" s="42" t="s">
        <v>1706</v>
      </c>
      <c r="O170" s="22" t="s">
        <v>1706</v>
      </c>
    </row>
    <row r="171" spans="1:15" ht="12">
      <c r="A171" s="27" t="s">
        <v>134</v>
      </c>
      <c r="B171" s="11" t="s">
        <v>209</v>
      </c>
      <c r="C171" s="26">
        <v>71022</v>
      </c>
      <c r="D171" s="1" t="s">
        <v>1372</v>
      </c>
      <c r="E171" s="11" t="s">
        <v>476</v>
      </c>
      <c r="F171" s="11" t="s">
        <v>476</v>
      </c>
      <c r="G171" s="20" t="s">
        <v>476</v>
      </c>
      <c r="H171" s="11" t="s">
        <v>476</v>
      </c>
      <c r="I171" s="11" t="s">
        <v>1372</v>
      </c>
      <c r="J171" s="11"/>
      <c r="K171" s="11">
        <v>270</v>
      </c>
      <c r="L171" s="15" t="s">
        <v>2320</v>
      </c>
      <c r="M171" s="26" t="s">
        <v>1385</v>
      </c>
      <c r="N171" s="41" t="s">
        <v>2079</v>
      </c>
      <c r="O171" s="19" t="s">
        <v>2079</v>
      </c>
    </row>
    <row r="172" spans="1:15" ht="12">
      <c r="A172" s="27" t="s">
        <v>1173</v>
      </c>
      <c r="B172" s="11" t="s">
        <v>1174</v>
      </c>
      <c r="C172" s="26">
        <v>11018</v>
      </c>
      <c r="D172" s="1" t="s">
        <v>1175</v>
      </c>
      <c r="E172" s="11" t="s">
        <v>1434</v>
      </c>
      <c r="F172" s="11" t="s">
        <v>2178</v>
      </c>
      <c r="G172" s="20" t="s">
        <v>2178</v>
      </c>
      <c r="H172" s="11" t="s">
        <v>1644</v>
      </c>
      <c r="I172" s="11" t="s">
        <v>1644</v>
      </c>
      <c r="J172" s="11"/>
      <c r="K172" s="11">
        <v>75</v>
      </c>
      <c r="L172" s="15" t="s">
        <v>2320</v>
      </c>
      <c r="M172" s="26" t="s">
        <v>1385</v>
      </c>
      <c r="N172" s="41" t="s">
        <v>2079</v>
      </c>
      <c r="O172" s="19" t="s">
        <v>2079</v>
      </c>
    </row>
    <row r="173" spans="1:15" ht="12">
      <c r="A173" s="27" t="s">
        <v>1064</v>
      </c>
      <c r="B173" s="11" t="s">
        <v>1065</v>
      </c>
      <c r="C173" s="26">
        <v>44036</v>
      </c>
      <c r="D173" s="1" t="s">
        <v>1045</v>
      </c>
      <c r="E173" s="11" t="s">
        <v>464</v>
      </c>
      <c r="F173" s="11" t="s">
        <v>464</v>
      </c>
      <c r="G173" s="20" t="s">
        <v>458</v>
      </c>
      <c r="H173" s="11" t="s">
        <v>463</v>
      </c>
      <c r="I173" s="11" t="s">
        <v>1055</v>
      </c>
      <c r="J173" s="11"/>
      <c r="K173" s="11">
        <v>20</v>
      </c>
      <c r="L173" s="15" t="s">
        <v>1008</v>
      </c>
      <c r="M173" s="26" t="s">
        <v>1384</v>
      </c>
      <c r="N173" s="41" t="s">
        <v>1795</v>
      </c>
      <c r="O173" s="19" t="s">
        <v>1796</v>
      </c>
    </row>
    <row r="174" spans="1:15" ht="12">
      <c r="A174" s="27" t="s">
        <v>97</v>
      </c>
      <c r="B174" s="11" t="s">
        <v>98</v>
      </c>
      <c r="C174" s="26">
        <v>44021</v>
      </c>
      <c r="D174" s="1" t="s">
        <v>1452</v>
      </c>
      <c r="E174" s="11" t="s">
        <v>464</v>
      </c>
      <c r="F174" s="11" t="s">
        <v>464</v>
      </c>
      <c r="G174" s="20" t="s">
        <v>464</v>
      </c>
      <c r="H174" s="11" t="s">
        <v>464</v>
      </c>
      <c r="I174" s="11" t="s">
        <v>1452</v>
      </c>
      <c r="J174" s="11"/>
      <c r="K174" s="11">
        <v>54</v>
      </c>
      <c r="L174" s="15" t="s">
        <v>2339</v>
      </c>
      <c r="M174" s="26" t="s">
        <v>1385</v>
      </c>
      <c r="N174" s="42" t="s">
        <v>1706</v>
      </c>
      <c r="O174" s="22" t="s">
        <v>1706</v>
      </c>
    </row>
    <row r="175" spans="1:15" ht="12">
      <c r="A175" s="27" t="s">
        <v>2064</v>
      </c>
      <c r="B175" s="11" t="s">
        <v>2065</v>
      </c>
      <c r="C175" s="26">
        <v>11002</v>
      </c>
      <c r="D175" s="1" t="s">
        <v>1029</v>
      </c>
      <c r="E175" s="11" t="s">
        <v>1029</v>
      </c>
      <c r="F175" s="11" t="s">
        <v>1029</v>
      </c>
      <c r="G175" s="20" t="s">
        <v>1029</v>
      </c>
      <c r="H175" s="11" t="s">
        <v>1029</v>
      </c>
      <c r="I175" s="11" t="s">
        <v>1029</v>
      </c>
      <c r="J175" s="11"/>
      <c r="K175" s="11">
        <v>48</v>
      </c>
      <c r="L175" s="15" t="s">
        <v>2339</v>
      </c>
      <c r="M175" s="26" t="s">
        <v>1384</v>
      </c>
      <c r="N175" s="41" t="s">
        <v>2319</v>
      </c>
      <c r="O175" s="19" t="s">
        <v>2063</v>
      </c>
    </row>
    <row r="176" spans="1:15" ht="12">
      <c r="A176" s="27" t="s">
        <v>1066</v>
      </c>
      <c r="B176" s="11" t="s">
        <v>1067</v>
      </c>
      <c r="C176" s="26">
        <v>12005</v>
      </c>
      <c r="D176" s="1" t="s">
        <v>1068</v>
      </c>
      <c r="E176" s="11" t="s">
        <v>1434</v>
      </c>
      <c r="F176" s="11" t="s">
        <v>1434</v>
      </c>
      <c r="G176" s="20" t="s">
        <v>1434</v>
      </c>
      <c r="H176" s="11" t="s">
        <v>2190</v>
      </c>
      <c r="I176" s="11" t="s">
        <v>2190</v>
      </c>
      <c r="J176" s="11"/>
      <c r="K176" s="11">
        <v>27</v>
      </c>
      <c r="L176" s="15" t="s">
        <v>1008</v>
      </c>
      <c r="M176" s="26" t="s">
        <v>1384</v>
      </c>
      <c r="N176" s="41" t="s">
        <v>1795</v>
      </c>
      <c r="O176" s="19" t="s">
        <v>1796</v>
      </c>
    </row>
    <row r="177" spans="1:15" ht="12">
      <c r="A177" s="27" t="s">
        <v>99</v>
      </c>
      <c r="B177" s="11" t="s">
        <v>100</v>
      </c>
      <c r="C177" s="26">
        <v>71053</v>
      </c>
      <c r="D177" s="1" t="s">
        <v>1437</v>
      </c>
      <c r="E177" s="11" t="s">
        <v>476</v>
      </c>
      <c r="F177" s="11" t="s">
        <v>478</v>
      </c>
      <c r="G177" s="20" t="s">
        <v>478</v>
      </c>
      <c r="H177" s="11" t="s">
        <v>478</v>
      </c>
      <c r="I177" s="11" t="s">
        <v>1437</v>
      </c>
      <c r="J177" s="11"/>
      <c r="K177" s="11">
        <v>68</v>
      </c>
      <c r="L177" s="15" t="s">
        <v>2339</v>
      </c>
      <c r="M177" s="26" t="s">
        <v>1385</v>
      </c>
      <c r="N177" s="42" t="s">
        <v>1706</v>
      </c>
      <c r="O177" s="22" t="s">
        <v>1706</v>
      </c>
    </row>
    <row r="178" spans="1:15" ht="12">
      <c r="A178" s="27" t="s">
        <v>2330</v>
      </c>
      <c r="B178" s="11" t="s">
        <v>2331</v>
      </c>
      <c r="C178" s="26">
        <v>13004</v>
      </c>
      <c r="D178" s="1" t="s">
        <v>2332</v>
      </c>
      <c r="E178" s="11" t="s">
        <v>2175</v>
      </c>
      <c r="F178" s="11" t="s">
        <v>2175</v>
      </c>
      <c r="G178" s="20" t="s">
        <v>2175</v>
      </c>
      <c r="H178" s="11" t="s">
        <v>2332</v>
      </c>
      <c r="I178" s="11" t="s">
        <v>2332</v>
      </c>
      <c r="J178" s="11"/>
      <c r="K178" s="11">
        <v>122</v>
      </c>
      <c r="L178" s="15" t="s">
        <v>1003</v>
      </c>
      <c r="M178" s="26" t="s">
        <v>1384</v>
      </c>
      <c r="N178" s="41" t="s">
        <v>1795</v>
      </c>
      <c r="O178" s="19" t="s">
        <v>2321</v>
      </c>
    </row>
    <row r="179" spans="1:15" ht="12">
      <c r="A179" s="27" t="s">
        <v>1069</v>
      </c>
      <c r="B179" s="11" t="s">
        <v>1070</v>
      </c>
      <c r="C179" s="26">
        <v>13003</v>
      </c>
      <c r="D179" s="1" t="s">
        <v>1071</v>
      </c>
      <c r="E179" s="11" t="s">
        <v>2175</v>
      </c>
      <c r="F179" s="11" t="s">
        <v>1366</v>
      </c>
      <c r="G179" s="20" t="s">
        <v>1366</v>
      </c>
      <c r="H179" s="11" t="s">
        <v>1366</v>
      </c>
      <c r="I179" s="11" t="s">
        <v>1366</v>
      </c>
      <c r="J179" s="11"/>
      <c r="K179" s="11">
        <v>44</v>
      </c>
      <c r="L179" s="15" t="s">
        <v>1008</v>
      </c>
      <c r="M179" s="26" t="s">
        <v>1384</v>
      </c>
      <c r="N179" s="41" t="s">
        <v>1795</v>
      </c>
      <c r="O179" s="19" t="s">
        <v>1796</v>
      </c>
    </row>
    <row r="180" spans="1:15" ht="12">
      <c r="A180" s="27" t="s">
        <v>2333</v>
      </c>
      <c r="B180" s="11" t="s">
        <v>2334</v>
      </c>
      <c r="C180" s="26">
        <v>13008</v>
      </c>
      <c r="D180" s="1" t="s">
        <v>2335</v>
      </c>
      <c r="E180" s="11" t="s">
        <v>2175</v>
      </c>
      <c r="F180" s="11" t="s">
        <v>1366</v>
      </c>
      <c r="G180" s="20" t="s">
        <v>2335</v>
      </c>
      <c r="H180" s="11" t="s">
        <v>2335</v>
      </c>
      <c r="I180" s="11" t="s">
        <v>2335</v>
      </c>
      <c r="J180" s="11"/>
      <c r="K180" s="11">
        <v>155</v>
      </c>
      <c r="L180" s="15" t="s">
        <v>1003</v>
      </c>
      <c r="M180" s="26" t="s">
        <v>1384</v>
      </c>
      <c r="N180" s="41" t="s">
        <v>1795</v>
      </c>
      <c r="O180" s="19" t="s">
        <v>2321</v>
      </c>
    </row>
    <row r="181" spans="1:15" ht="12">
      <c r="A181" s="27" t="s">
        <v>101</v>
      </c>
      <c r="B181" s="11" t="s">
        <v>102</v>
      </c>
      <c r="C181" s="26">
        <v>44048</v>
      </c>
      <c r="D181" s="1" t="s">
        <v>262</v>
      </c>
      <c r="E181" s="11" t="s">
        <v>464</v>
      </c>
      <c r="F181" s="11" t="s">
        <v>461</v>
      </c>
      <c r="G181" s="20" t="s">
        <v>461</v>
      </c>
      <c r="H181" s="11" t="s">
        <v>461</v>
      </c>
      <c r="I181" s="11" t="s">
        <v>881</v>
      </c>
      <c r="J181" s="11"/>
      <c r="K181" s="11">
        <v>18</v>
      </c>
      <c r="L181" s="15" t="s">
        <v>2339</v>
      </c>
      <c r="M181" s="26" t="s">
        <v>1385</v>
      </c>
      <c r="N181" s="42" t="s">
        <v>1706</v>
      </c>
      <c r="O181" s="22" t="s">
        <v>1706</v>
      </c>
    </row>
    <row r="182" spans="1:15" ht="12">
      <c r="A182" s="27" t="s">
        <v>104</v>
      </c>
      <c r="B182" s="11" t="s">
        <v>180</v>
      </c>
      <c r="C182" s="26">
        <v>24066</v>
      </c>
      <c r="D182" s="1" t="s">
        <v>181</v>
      </c>
      <c r="E182" s="11" t="s">
        <v>417</v>
      </c>
      <c r="F182" s="11" t="s">
        <v>417</v>
      </c>
      <c r="G182" s="20" t="s">
        <v>417</v>
      </c>
      <c r="H182" s="11" t="s">
        <v>418</v>
      </c>
      <c r="I182" s="11" t="s">
        <v>181</v>
      </c>
      <c r="J182" s="11"/>
      <c r="K182" s="11">
        <v>100</v>
      </c>
      <c r="L182" s="15" t="s">
        <v>2339</v>
      </c>
      <c r="M182" s="26" t="s">
        <v>1385</v>
      </c>
      <c r="N182" s="42" t="s">
        <v>1706</v>
      </c>
      <c r="O182" s="22" t="s">
        <v>1706</v>
      </c>
    </row>
    <row r="183" spans="1:15" ht="12">
      <c r="A183" s="27" t="s">
        <v>182</v>
      </c>
      <c r="B183" s="11" t="s">
        <v>183</v>
      </c>
      <c r="C183" s="26">
        <v>13035</v>
      </c>
      <c r="D183" s="1" t="s">
        <v>184</v>
      </c>
      <c r="E183" s="11" t="s">
        <v>2175</v>
      </c>
      <c r="F183" s="11" t="s">
        <v>2175</v>
      </c>
      <c r="G183" s="20" t="s">
        <v>2175</v>
      </c>
      <c r="H183" s="11" t="s">
        <v>2175</v>
      </c>
      <c r="I183" s="11" t="s">
        <v>2175</v>
      </c>
      <c r="J183" s="11"/>
      <c r="K183" s="11">
        <v>88</v>
      </c>
      <c r="L183" s="15" t="s">
        <v>2339</v>
      </c>
      <c r="M183" s="26" t="s">
        <v>1385</v>
      </c>
      <c r="N183" s="42" t="s">
        <v>1706</v>
      </c>
      <c r="O183" s="22" t="s">
        <v>1706</v>
      </c>
    </row>
    <row r="184" spans="1:15" ht="12">
      <c r="A184" s="27" t="s">
        <v>1651</v>
      </c>
      <c r="B184" s="11" t="s">
        <v>1652</v>
      </c>
      <c r="C184" s="26">
        <v>23050</v>
      </c>
      <c r="D184" s="1" t="s">
        <v>2192</v>
      </c>
      <c r="E184" s="11" t="s">
        <v>493</v>
      </c>
      <c r="F184" s="11" t="s">
        <v>410</v>
      </c>
      <c r="G184" s="20" t="s">
        <v>410</v>
      </c>
      <c r="H184" s="11" t="s">
        <v>405</v>
      </c>
      <c r="I184" s="11" t="s">
        <v>1459</v>
      </c>
      <c r="J184" s="11"/>
      <c r="K184" s="11">
        <v>18</v>
      </c>
      <c r="L184" s="15" t="s">
        <v>1008</v>
      </c>
      <c r="M184" s="26" t="s">
        <v>1384</v>
      </c>
      <c r="N184" s="41" t="s">
        <v>1795</v>
      </c>
      <c r="O184" s="19" t="s">
        <v>2321</v>
      </c>
    </row>
    <row r="185" spans="1:15" ht="12">
      <c r="A185" s="27" t="s">
        <v>185</v>
      </c>
      <c r="B185" s="11" t="s">
        <v>186</v>
      </c>
      <c r="C185" s="26">
        <v>45060</v>
      </c>
      <c r="D185" s="1" t="s">
        <v>187</v>
      </c>
      <c r="E185" s="11" t="s">
        <v>464</v>
      </c>
      <c r="F185" s="11" t="s">
        <v>466</v>
      </c>
      <c r="G185" s="20" t="s">
        <v>467</v>
      </c>
      <c r="H185" s="11" t="s">
        <v>467</v>
      </c>
      <c r="I185" s="11" t="s">
        <v>174</v>
      </c>
      <c r="J185" s="11"/>
      <c r="K185" s="11">
        <v>108</v>
      </c>
      <c r="L185" s="15" t="s">
        <v>2339</v>
      </c>
      <c r="M185" s="26" t="s">
        <v>1385</v>
      </c>
      <c r="N185" s="42" t="s">
        <v>1706</v>
      </c>
      <c r="O185" s="22" t="s">
        <v>1706</v>
      </c>
    </row>
    <row r="186" spans="1:15" ht="12">
      <c r="A186" s="27" t="s">
        <v>188</v>
      </c>
      <c r="B186" s="11" t="s">
        <v>189</v>
      </c>
      <c r="C186" s="26">
        <v>11002</v>
      </c>
      <c r="D186" s="1" t="s">
        <v>1029</v>
      </c>
      <c r="E186" s="11" t="s">
        <v>1029</v>
      </c>
      <c r="F186" s="11" t="s">
        <v>1029</v>
      </c>
      <c r="G186" s="20" t="s">
        <v>1029</v>
      </c>
      <c r="H186" s="11" t="s">
        <v>1029</v>
      </c>
      <c r="I186" s="11" t="s">
        <v>1029</v>
      </c>
      <c r="J186" s="11"/>
      <c r="K186" s="11">
        <v>77</v>
      </c>
      <c r="L186" s="15" t="s">
        <v>2339</v>
      </c>
      <c r="M186" s="26" t="s">
        <v>1385</v>
      </c>
      <c r="N186" s="42" t="s">
        <v>1706</v>
      </c>
      <c r="O186" s="22" t="s">
        <v>1706</v>
      </c>
    </row>
    <row r="187" spans="1:15" ht="12">
      <c r="A187" s="27" t="s">
        <v>1072</v>
      </c>
      <c r="B187" s="11" t="s">
        <v>1073</v>
      </c>
      <c r="C187" s="26">
        <v>41027</v>
      </c>
      <c r="D187" s="1" t="s">
        <v>1074</v>
      </c>
      <c r="E187" s="11" t="s">
        <v>464</v>
      </c>
      <c r="F187" s="11" t="s">
        <v>452</v>
      </c>
      <c r="G187" s="20" t="s">
        <v>452</v>
      </c>
      <c r="H187" s="11" t="s">
        <v>452</v>
      </c>
      <c r="I187" s="11" t="s">
        <v>1476</v>
      </c>
      <c r="J187" s="11"/>
      <c r="K187" s="11">
        <v>50</v>
      </c>
      <c r="L187" s="15" t="s">
        <v>1003</v>
      </c>
      <c r="M187" s="26" t="s">
        <v>1384</v>
      </c>
      <c r="N187" s="41" t="s">
        <v>1795</v>
      </c>
      <c r="O187" s="19" t="s">
        <v>1796</v>
      </c>
    </row>
    <row r="188" spans="1:15" ht="12">
      <c r="A188" s="27" t="s">
        <v>190</v>
      </c>
      <c r="B188" s="11" t="s">
        <v>191</v>
      </c>
      <c r="C188" s="26">
        <v>34022</v>
      </c>
      <c r="D188" s="1" t="s">
        <v>1822</v>
      </c>
      <c r="E188" s="11" t="s">
        <v>430</v>
      </c>
      <c r="F188" s="11" t="s">
        <v>430</v>
      </c>
      <c r="G188" s="20" t="s">
        <v>430</v>
      </c>
      <c r="H188" s="11" t="s">
        <v>430</v>
      </c>
      <c r="I188" s="11" t="s">
        <v>1822</v>
      </c>
      <c r="J188" s="11"/>
      <c r="K188" s="11">
        <v>65</v>
      </c>
      <c r="L188" s="15" t="s">
        <v>2339</v>
      </c>
      <c r="M188" s="26" t="s">
        <v>1384</v>
      </c>
      <c r="N188" s="42" t="s">
        <v>2319</v>
      </c>
      <c r="O188" s="19" t="s">
        <v>1589</v>
      </c>
    </row>
    <row r="189" spans="1:15" ht="12">
      <c r="A189" s="27" t="s">
        <v>1075</v>
      </c>
      <c r="B189" s="11" t="s">
        <v>1076</v>
      </c>
      <c r="C189" s="26">
        <v>45059</v>
      </c>
      <c r="D189" s="1" t="s">
        <v>1077</v>
      </c>
      <c r="E189" s="11" t="s">
        <v>464</v>
      </c>
      <c r="F189" s="11" t="s">
        <v>452</v>
      </c>
      <c r="G189" s="20" t="s">
        <v>452</v>
      </c>
      <c r="H189" s="11" t="s">
        <v>452</v>
      </c>
      <c r="I189" s="11" t="s">
        <v>1476</v>
      </c>
      <c r="J189" s="11"/>
      <c r="K189" s="11">
        <v>70</v>
      </c>
      <c r="L189" s="15" t="s">
        <v>2339</v>
      </c>
      <c r="M189" s="26" t="s">
        <v>1384</v>
      </c>
      <c r="N189" s="42" t="s">
        <v>2319</v>
      </c>
      <c r="O189" s="19" t="s">
        <v>1678</v>
      </c>
    </row>
    <row r="190" spans="1:15" ht="12">
      <c r="A190" s="27" t="s">
        <v>1078</v>
      </c>
      <c r="B190" s="11" t="s">
        <v>1079</v>
      </c>
      <c r="C190" s="26">
        <v>41063</v>
      </c>
      <c r="D190" s="1" t="s">
        <v>1080</v>
      </c>
      <c r="E190" s="11" t="s">
        <v>464</v>
      </c>
      <c r="F190" s="11" t="s">
        <v>452</v>
      </c>
      <c r="G190" s="20" t="s">
        <v>452</v>
      </c>
      <c r="H190" s="11" t="s">
        <v>452</v>
      </c>
      <c r="I190" s="11" t="s">
        <v>1476</v>
      </c>
      <c r="J190" s="11"/>
      <c r="K190" s="11">
        <v>12</v>
      </c>
      <c r="L190" s="15" t="s">
        <v>1081</v>
      </c>
      <c r="M190" s="26" t="s">
        <v>1384</v>
      </c>
      <c r="N190" s="41" t="s">
        <v>1795</v>
      </c>
      <c r="O190" s="19" t="s">
        <v>1796</v>
      </c>
    </row>
    <row r="191" spans="1:15" ht="12">
      <c r="A191" s="27" t="s">
        <v>193</v>
      </c>
      <c r="B191" s="11" t="s">
        <v>194</v>
      </c>
      <c r="C191" s="26">
        <v>45057</v>
      </c>
      <c r="D191" s="1" t="s">
        <v>195</v>
      </c>
      <c r="E191" s="11" t="s">
        <v>464</v>
      </c>
      <c r="F191" s="11" t="s">
        <v>466</v>
      </c>
      <c r="G191" s="20" t="s">
        <v>466</v>
      </c>
      <c r="H191" s="11" t="s">
        <v>466</v>
      </c>
      <c r="I191" s="11" t="s">
        <v>1182</v>
      </c>
      <c r="J191" s="11"/>
      <c r="K191" s="11">
        <v>92</v>
      </c>
      <c r="L191" s="15" t="s">
        <v>2339</v>
      </c>
      <c r="M191" s="26" t="s">
        <v>1385</v>
      </c>
      <c r="N191" s="42" t="s">
        <v>1706</v>
      </c>
      <c r="O191" s="22" t="s">
        <v>1706</v>
      </c>
    </row>
    <row r="192" spans="1:15" ht="12">
      <c r="A192" s="27" t="s">
        <v>2336</v>
      </c>
      <c r="B192" s="11" t="s">
        <v>2337</v>
      </c>
      <c r="C192" s="26">
        <v>24062</v>
      </c>
      <c r="D192" s="1" t="s">
        <v>2338</v>
      </c>
      <c r="E192" s="11" t="s">
        <v>417</v>
      </c>
      <c r="F192" s="11" t="s">
        <v>417</v>
      </c>
      <c r="G192" s="20" t="s">
        <v>417</v>
      </c>
      <c r="H192" s="11" t="s">
        <v>417</v>
      </c>
      <c r="I192" s="11" t="s">
        <v>2338</v>
      </c>
      <c r="J192" s="11"/>
      <c r="K192" s="11">
        <v>158</v>
      </c>
      <c r="L192" s="15" t="s">
        <v>2339</v>
      </c>
      <c r="M192" s="26" t="s">
        <v>1384</v>
      </c>
      <c r="N192" s="41" t="s">
        <v>2319</v>
      </c>
      <c r="O192" s="19" t="s">
        <v>2321</v>
      </c>
    </row>
    <row r="193" spans="1:15" ht="12">
      <c r="A193" s="27" t="s">
        <v>196</v>
      </c>
      <c r="B193" s="11" t="s">
        <v>197</v>
      </c>
      <c r="C193" s="26">
        <v>33011</v>
      </c>
      <c r="D193" s="1" t="s">
        <v>198</v>
      </c>
      <c r="E193" s="11" t="s">
        <v>446</v>
      </c>
      <c r="F193" s="11" t="s">
        <v>428</v>
      </c>
      <c r="G193" s="20" t="s">
        <v>428</v>
      </c>
      <c r="H193" s="11" t="s">
        <v>428</v>
      </c>
      <c r="I193" s="11" t="s">
        <v>198</v>
      </c>
      <c r="J193" s="11"/>
      <c r="K193" s="11">
        <v>123</v>
      </c>
      <c r="L193" s="15" t="s">
        <v>2339</v>
      </c>
      <c r="M193" s="26" t="s">
        <v>1385</v>
      </c>
      <c r="N193" s="42" t="s">
        <v>1706</v>
      </c>
      <c r="O193" s="22" t="s">
        <v>1706</v>
      </c>
    </row>
    <row r="194" spans="1:15" ht="12">
      <c r="A194" s="27" t="s">
        <v>392</v>
      </c>
      <c r="B194" s="11" t="s">
        <v>391</v>
      </c>
      <c r="C194" s="26">
        <v>31004</v>
      </c>
      <c r="D194" s="1" t="s">
        <v>1197</v>
      </c>
      <c r="E194" s="11" t="s">
        <v>422</v>
      </c>
      <c r="F194" s="11" t="s">
        <v>422</v>
      </c>
      <c r="G194" s="20" t="s">
        <v>421</v>
      </c>
      <c r="H194" s="11" t="s">
        <v>421</v>
      </c>
      <c r="I194" s="11" t="s">
        <v>1197</v>
      </c>
      <c r="J194" s="11"/>
      <c r="K194" s="11">
        <v>127</v>
      </c>
      <c r="L194" s="15" t="s">
        <v>2339</v>
      </c>
      <c r="M194" s="26" t="s">
        <v>1384</v>
      </c>
      <c r="N194" s="41" t="s">
        <v>2319</v>
      </c>
      <c r="O194" s="21" t="s">
        <v>1678</v>
      </c>
    </row>
    <row r="195" spans="1:15" ht="12">
      <c r="A195" s="27" t="s">
        <v>199</v>
      </c>
      <c r="B195" s="11" t="s">
        <v>200</v>
      </c>
      <c r="C195" s="26">
        <v>13008</v>
      </c>
      <c r="D195" s="1" t="s">
        <v>2335</v>
      </c>
      <c r="E195" s="11" t="s">
        <v>2175</v>
      </c>
      <c r="F195" s="11" t="s">
        <v>1366</v>
      </c>
      <c r="G195" s="20" t="s">
        <v>2335</v>
      </c>
      <c r="H195" s="11" t="s">
        <v>2335</v>
      </c>
      <c r="I195" s="11" t="s">
        <v>2335</v>
      </c>
      <c r="J195" s="11"/>
      <c r="K195" s="11">
        <v>48</v>
      </c>
      <c r="L195" s="15" t="s">
        <v>2339</v>
      </c>
      <c r="M195" s="26" t="s">
        <v>1385</v>
      </c>
      <c r="N195" s="42" t="s">
        <v>1706</v>
      </c>
      <c r="O195" s="22" t="s">
        <v>1706</v>
      </c>
    </row>
    <row r="196" spans="1:15" ht="12">
      <c r="A196" s="27" t="s">
        <v>1082</v>
      </c>
      <c r="B196" s="11" t="s">
        <v>1083</v>
      </c>
      <c r="C196" s="26">
        <v>11002</v>
      </c>
      <c r="D196" s="1" t="s">
        <v>1029</v>
      </c>
      <c r="E196" s="11" t="s">
        <v>1029</v>
      </c>
      <c r="F196" s="11" t="s">
        <v>1029</v>
      </c>
      <c r="G196" s="20" t="s">
        <v>1029</v>
      </c>
      <c r="H196" s="11" t="s">
        <v>1029</v>
      </c>
      <c r="I196" s="11" t="s">
        <v>1029</v>
      </c>
      <c r="J196" s="11"/>
      <c r="K196" s="11">
        <v>72</v>
      </c>
      <c r="L196" s="15" t="s">
        <v>1008</v>
      </c>
      <c r="M196" s="26" t="s">
        <v>1384</v>
      </c>
      <c r="N196" s="41" t="s">
        <v>1795</v>
      </c>
      <c r="O196" s="19" t="s">
        <v>1796</v>
      </c>
    </row>
    <row r="197" spans="1:15" ht="12">
      <c r="A197" s="27" t="s">
        <v>201</v>
      </c>
      <c r="B197" s="11" t="s">
        <v>202</v>
      </c>
      <c r="C197" s="26">
        <v>44021</v>
      </c>
      <c r="D197" s="1" t="s">
        <v>1452</v>
      </c>
      <c r="E197" s="11" t="s">
        <v>464</v>
      </c>
      <c r="F197" s="11" t="s">
        <v>464</v>
      </c>
      <c r="G197" s="20" t="s">
        <v>464</v>
      </c>
      <c r="H197" s="11" t="s">
        <v>464</v>
      </c>
      <c r="I197" s="11" t="s">
        <v>1452</v>
      </c>
      <c r="J197" s="11"/>
      <c r="K197" s="11">
        <v>22</v>
      </c>
      <c r="L197" s="15" t="s">
        <v>2339</v>
      </c>
      <c r="M197" s="26" t="s">
        <v>1385</v>
      </c>
      <c r="N197" s="42" t="s">
        <v>1706</v>
      </c>
      <c r="O197" s="22" t="s">
        <v>1706</v>
      </c>
    </row>
    <row r="198" spans="1:15" ht="12">
      <c r="A198" s="27" t="s">
        <v>1788</v>
      </c>
      <c r="B198" s="11" t="s">
        <v>1789</v>
      </c>
      <c r="C198" s="26">
        <v>11002</v>
      </c>
      <c r="D198" s="1" t="s">
        <v>1029</v>
      </c>
      <c r="E198" s="11" t="s">
        <v>1029</v>
      </c>
      <c r="F198" s="11" t="s">
        <v>1029</v>
      </c>
      <c r="G198" s="20" t="s">
        <v>1029</v>
      </c>
      <c r="H198" s="11" t="s">
        <v>1029</v>
      </c>
      <c r="I198" s="11" t="s">
        <v>1029</v>
      </c>
      <c r="J198" s="11"/>
      <c r="K198" s="11">
        <v>137</v>
      </c>
      <c r="L198" s="15" t="s">
        <v>151</v>
      </c>
      <c r="M198" s="26" t="s">
        <v>1385</v>
      </c>
      <c r="N198" s="42" t="s">
        <v>2079</v>
      </c>
      <c r="O198" s="19" t="s">
        <v>2079</v>
      </c>
    </row>
    <row r="199" spans="1:15" ht="12">
      <c r="A199" s="27" t="s">
        <v>203</v>
      </c>
      <c r="B199" s="11" t="s">
        <v>204</v>
      </c>
      <c r="C199" s="26">
        <v>11013</v>
      </c>
      <c r="D199" s="1" t="s">
        <v>1422</v>
      </c>
      <c r="E199" s="11" t="s">
        <v>1029</v>
      </c>
      <c r="F199" s="11" t="s">
        <v>1029</v>
      </c>
      <c r="G199" s="20" t="s">
        <v>1298</v>
      </c>
      <c r="H199" s="11" t="s">
        <v>1298</v>
      </c>
      <c r="I199" s="11" t="s">
        <v>1298</v>
      </c>
      <c r="J199" s="11"/>
      <c r="K199" s="11">
        <v>30</v>
      </c>
      <c r="L199" s="15" t="s">
        <v>2339</v>
      </c>
      <c r="M199" s="26" t="s">
        <v>1385</v>
      </c>
      <c r="N199" s="42" t="s">
        <v>1706</v>
      </c>
      <c r="O199" s="22" t="s">
        <v>1706</v>
      </c>
    </row>
    <row r="200" spans="1:15" ht="12">
      <c r="A200" s="27" t="s">
        <v>205</v>
      </c>
      <c r="B200" s="11" t="s">
        <v>206</v>
      </c>
      <c r="C200" s="26">
        <v>46021</v>
      </c>
      <c r="D200" s="1" t="s">
        <v>1533</v>
      </c>
      <c r="E200" s="11" t="s">
        <v>471</v>
      </c>
      <c r="F200" s="11" t="s">
        <v>471</v>
      </c>
      <c r="G200" s="20" t="s">
        <v>471</v>
      </c>
      <c r="H200" s="11" t="s">
        <v>471</v>
      </c>
      <c r="I200" s="11" t="s">
        <v>1533</v>
      </c>
      <c r="J200" s="11"/>
      <c r="K200" s="11">
        <v>60</v>
      </c>
      <c r="L200" s="15" t="s">
        <v>2339</v>
      </c>
      <c r="M200" s="26" t="s">
        <v>1385</v>
      </c>
      <c r="N200" s="44" t="s">
        <v>1706</v>
      </c>
      <c r="O200" s="22" t="s">
        <v>1706</v>
      </c>
    </row>
    <row r="201" spans="1:15" ht="12">
      <c r="A201" s="27" t="s">
        <v>1653</v>
      </c>
      <c r="B201" s="11" t="s">
        <v>1654</v>
      </c>
      <c r="C201" s="26">
        <v>72041</v>
      </c>
      <c r="D201" s="1" t="s">
        <v>2045</v>
      </c>
      <c r="E201" s="11" t="s">
        <v>475</v>
      </c>
      <c r="F201" s="11" t="s">
        <v>487</v>
      </c>
      <c r="G201" s="20" t="s">
        <v>487</v>
      </c>
      <c r="H201" s="11" t="s">
        <v>487</v>
      </c>
      <c r="I201" s="11" t="s">
        <v>2117</v>
      </c>
      <c r="J201" s="11"/>
      <c r="K201" s="11">
        <v>68</v>
      </c>
      <c r="L201" s="15" t="s">
        <v>2339</v>
      </c>
      <c r="M201" s="26" t="s">
        <v>1384</v>
      </c>
      <c r="N201" s="41" t="s">
        <v>2319</v>
      </c>
      <c r="O201" s="19" t="s">
        <v>2321</v>
      </c>
    </row>
    <row r="202" spans="1:15" ht="12">
      <c r="A202" s="27" t="s">
        <v>1198</v>
      </c>
      <c r="B202" s="11" t="s">
        <v>1199</v>
      </c>
      <c r="C202" s="26">
        <v>38025</v>
      </c>
      <c r="D202" s="1" t="s">
        <v>243</v>
      </c>
      <c r="E202" s="11" t="s">
        <v>443</v>
      </c>
      <c r="F202" s="11" t="s">
        <v>448</v>
      </c>
      <c r="G202" s="20" t="s">
        <v>448</v>
      </c>
      <c r="H202" s="11" t="s">
        <v>448</v>
      </c>
      <c r="I202" s="11" t="s">
        <v>243</v>
      </c>
      <c r="J202" s="11"/>
      <c r="K202" s="11">
        <v>50</v>
      </c>
      <c r="L202" s="15" t="s">
        <v>2339</v>
      </c>
      <c r="M202" s="26" t="s">
        <v>1385</v>
      </c>
      <c r="N202" s="42" t="s">
        <v>1706</v>
      </c>
      <c r="O202" s="22" t="s">
        <v>1706</v>
      </c>
    </row>
    <row r="203" spans="1:15" ht="12">
      <c r="A203" s="27" t="s">
        <v>1200</v>
      </c>
      <c r="B203" s="11" t="s">
        <v>1201</v>
      </c>
      <c r="C203" s="26">
        <v>12021</v>
      </c>
      <c r="D203" s="1" t="s">
        <v>2224</v>
      </c>
      <c r="E203" s="11" t="s">
        <v>1434</v>
      </c>
      <c r="F203" s="11" t="s">
        <v>2224</v>
      </c>
      <c r="G203" s="20" t="s">
        <v>2224</v>
      </c>
      <c r="H203" s="11" t="s">
        <v>2224</v>
      </c>
      <c r="I203" s="11" t="s">
        <v>2224</v>
      </c>
      <c r="J203" s="11"/>
      <c r="K203" s="11">
        <v>63</v>
      </c>
      <c r="L203" s="15" t="s">
        <v>2339</v>
      </c>
      <c r="M203" s="26" t="s">
        <v>1385</v>
      </c>
      <c r="N203" s="42" t="s">
        <v>1706</v>
      </c>
      <c r="O203" s="22" t="s">
        <v>1706</v>
      </c>
    </row>
    <row r="204" spans="1:15" ht="12">
      <c r="A204" s="27" t="s">
        <v>2260</v>
      </c>
      <c r="B204" s="11" t="s">
        <v>1201</v>
      </c>
      <c r="C204" s="26">
        <v>24107</v>
      </c>
      <c r="D204" s="1" t="s">
        <v>1715</v>
      </c>
      <c r="E204" s="11" t="s">
        <v>417</v>
      </c>
      <c r="F204" s="11" t="s">
        <v>420</v>
      </c>
      <c r="G204" s="20" t="s">
        <v>420</v>
      </c>
      <c r="H204" s="11" t="s">
        <v>420</v>
      </c>
      <c r="I204" s="11" t="s">
        <v>1715</v>
      </c>
      <c r="J204" s="11"/>
      <c r="K204" s="11">
        <v>160</v>
      </c>
      <c r="L204" s="15" t="s">
        <v>2339</v>
      </c>
      <c r="M204" s="26" t="s">
        <v>1385</v>
      </c>
      <c r="N204" s="42" t="s">
        <v>1706</v>
      </c>
      <c r="O204" s="22" t="s">
        <v>1706</v>
      </c>
    </row>
    <row r="205" spans="1:15" ht="12">
      <c r="A205" s="27" t="s">
        <v>2261</v>
      </c>
      <c r="B205" s="11" t="s">
        <v>2262</v>
      </c>
      <c r="C205" s="26">
        <v>24130</v>
      </c>
      <c r="D205" s="1" t="s">
        <v>2172</v>
      </c>
      <c r="E205" s="11" t="s">
        <v>417</v>
      </c>
      <c r="F205" s="11" t="s">
        <v>420</v>
      </c>
      <c r="G205" s="20" t="s">
        <v>420</v>
      </c>
      <c r="H205" s="11" t="s">
        <v>416</v>
      </c>
      <c r="I205" s="11" t="s">
        <v>876</v>
      </c>
      <c r="J205" s="11"/>
      <c r="K205" s="11">
        <v>41</v>
      </c>
      <c r="L205" s="15" t="s">
        <v>2339</v>
      </c>
      <c r="M205" s="26" t="s">
        <v>1384</v>
      </c>
      <c r="N205" s="42" t="s">
        <v>2319</v>
      </c>
      <c r="O205" s="19" t="s">
        <v>1259</v>
      </c>
    </row>
    <row r="206" spans="1:15" ht="12">
      <c r="A206" s="27" t="s">
        <v>1417</v>
      </c>
      <c r="B206" s="11" t="s">
        <v>1418</v>
      </c>
      <c r="C206" s="26">
        <v>33021</v>
      </c>
      <c r="D206" s="1" t="s">
        <v>1419</v>
      </c>
      <c r="E206" s="11" t="s">
        <v>446</v>
      </c>
      <c r="F206" s="11" t="s">
        <v>428</v>
      </c>
      <c r="G206" s="20" t="s">
        <v>429</v>
      </c>
      <c r="H206" s="11" t="s">
        <v>429</v>
      </c>
      <c r="I206" s="11" t="s">
        <v>1419</v>
      </c>
      <c r="J206" s="11"/>
      <c r="K206" s="11">
        <v>122</v>
      </c>
      <c r="L206" s="15" t="s">
        <v>2320</v>
      </c>
      <c r="M206" s="26" t="s">
        <v>1385</v>
      </c>
      <c r="N206" s="41" t="s">
        <v>2079</v>
      </c>
      <c r="O206" s="19" t="s">
        <v>2079</v>
      </c>
    </row>
    <row r="207" spans="1:15" ht="12">
      <c r="A207" s="27" t="s">
        <v>2263</v>
      </c>
      <c r="B207" s="11" t="s">
        <v>2264</v>
      </c>
      <c r="C207" s="26">
        <v>45065</v>
      </c>
      <c r="D207" s="1" t="s">
        <v>2265</v>
      </c>
      <c r="E207" s="11" t="s">
        <v>464</v>
      </c>
      <c r="F207" s="11" t="s">
        <v>452</v>
      </c>
      <c r="G207" s="20" t="s">
        <v>452</v>
      </c>
      <c r="H207" s="11" t="s">
        <v>452</v>
      </c>
      <c r="I207" s="11" t="s">
        <v>1476</v>
      </c>
      <c r="J207" s="11"/>
      <c r="K207" s="11">
        <v>100</v>
      </c>
      <c r="L207" s="15" t="s">
        <v>2339</v>
      </c>
      <c r="M207" s="26" t="s">
        <v>1385</v>
      </c>
      <c r="N207" s="42" t="s">
        <v>1706</v>
      </c>
      <c r="O207" s="22" t="s">
        <v>1706</v>
      </c>
    </row>
    <row r="208" spans="1:15" ht="12">
      <c r="A208" s="27" t="s">
        <v>2266</v>
      </c>
      <c r="B208" s="11" t="s">
        <v>2267</v>
      </c>
      <c r="C208" s="26">
        <v>24020</v>
      </c>
      <c r="D208" s="1" t="s">
        <v>2268</v>
      </c>
      <c r="E208" s="11" t="s">
        <v>417</v>
      </c>
      <c r="F208" s="11" t="s">
        <v>413</v>
      </c>
      <c r="G208" s="20" t="s">
        <v>413</v>
      </c>
      <c r="H208" s="11" t="s">
        <v>413</v>
      </c>
      <c r="I208" s="11" t="s">
        <v>2268</v>
      </c>
      <c r="J208" s="11"/>
      <c r="K208" s="11">
        <v>148</v>
      </c>
      <c r="L208" s="15" t="s">
        <v>2339</v>
      </c>
      <c r="M208" s="26" t="s">
        <v>1385</v>
      </c>
      <c r="N208" s="42" t="s">
        <v>1706</v>
      </c>
      <c r="O208" s="22" t="s">
        <v>1706</v>
      </c>
    </row>
    <row r="209" spans="1:15" ht="12">
      <c r="A209" s="27" t="s">
        <v>2269</v>
      </c>
      <c r="B209" s="11" t="s">
        <v>2270</v>
      </c>
      <c r="C209" s="26">
        <v>13040</v>
      </c>
      <c r="D209" s="1" t="s">
        <v>2175</v>
      </c>
      <c r="E209" s="11" t="s">
        <v>2175</v>
      </c>
      <c r="F209" s="11" t="s">
        <v>2175</v>
      </c>
      <c r="G209" s="20" t="s">
        <v>2175</v>
      </c>
      <c r="H209" s="11" t="s">
        <v>2175</v>
      </c>
      <c r="I209" s="11" t="s">
        <v>2175</v>
      </c>
      <c r="J209" s="11"/>
      <c r="K209" s="11">
        <v>30</v>
      </c>
      <c r="L209" s="15" t="s">
        <v>2339</v>
      </c>
      <c r="M209" s="26" t="s">
        <v>1385</v>
      </c>
      <c r="N209" s="42" t="s">
        <v>1706</v>
      </c>
      <c r="O209" s="22" t="s">
        <v>1706</v>
      </c>
    </row>
    <row r="210" spans="1:15" ht="12">
      <c r="A210" s="27" t="s">
        <v>2271</v>
      </c>
      <c r="B210" s="11" t="s">
        <v>2272</v>
      </c>
      <c r="C210" s="26">
        <v>12035</v>
      </c>
      <c r="D210" s="1" t="s">
        <v>2190</v>
      </c>
      <c r="E210" s="11" t="s">
        <v>1434</v>
      </c>
      <c r="F210" s="11" t="s">
        <v>1434</v>
      </c>
      <c r="G210" s="20" t="s">
        <v>1434</v>
      </c>
      <c r="H210" s="11" t="s">
        <v>2190</v>
      </c>
      <c r="I210" s="11" t="s">
        <v>2190</v>
      </c>
      <c r="J210" s="11"/>
      <c r="K210" s="11">
        <v>65</v>
      </c>
      <c r="L210" s="15" t="s">
        <v>2339</v>
      </c>
      <c r="M210" s="26" t="s">
        <v>1385</v>
      </c>
      <c r="N210" s="42" t="s">
        <v>1706</v>
      </c>
      <c r="O210" s="22" t="s">
        <v>1706</v>
      </c>
    </row>
    <row r="211" spans="1:15" ht="12">
      <c r="A211" s="27" t="s">
        <v>2273</v>
      </c>
      <c r="B211" s="11" t="s">
        <v>2274</v>
      </c>
      <c r="C211" s="26">
        <v>24062</v>
      </c>
      <c r="D211" s="1" t="s">
        <v>2338</v>
      </c>
      <c r="E211" s="11" t="s">
        <v>417</v>
      </c>
      <c r="F211" s="11" t="s">
        <v>417</v>
      </c>
      <c r="G211" s="20" t="s">
        <v>417</v>
      </c>
      <c r="H211" s="11" t="s">
        <v>417</v>
      </c>
      <c r="I211" s="11" t="s">
        <v>2338</v>
      </c>
      <c r="J211" s="11"/>
      <c r="K211" s="11">
        <v>22</v>
      </c>
      <c r="L211" s="15" t="s">
        <v>2339</v>
      </c>
      <c r="M211" s="26" t="s">
        <v>1385</v>
      </c>
      <c r="N211" s="42" t="s">
        <v>1706</v>
      </c>
      <c r="O211" s="22" t="s">
        <v>1706</v>
      </c>
    </row>
    <row r="212" spans="1:15" ht="12">
      <c r="A212" s="27" t="s">
        <v>2275</v>
      </c>
      <c r="B212" s="11" t="s">
        <v>2276</v>
      </c>
      <c r="C212" s="26">
        <v>33011</v>
      </c>
      <c r="D212" s="1" t="s">
        <v>198</v>
      </c>
      <c r="E212" s="11" t="s">
        <v>446</v>
      </c>
      <c r="F212" s="11" t="s">
        <v>428</v>
      </c>
      <c r="G212" s="20" t="s">
        <v>428</v>
      </c>
      <c r="H212" s="11" t="s">
        <v>428</v>
      </c>
      <c r="I212" s="11" t="s">
        <v>198</v>
      </c>
      <c r="J212" s="11"/>
      <c r="K212" s="11">
        <v>81</v>
      </c>
      <c r="L212" s="15" t="s">
        <v>2339</v>
      </c>
      <c r="M212" s="26" t="s">
        <v>1385</v>
      </c>
      <c r="N212" s="42" t="s">
        <v>1706</v>
      </c>
      <c r="O212" s="22" t="s">
        <v>1706</v>
      </c>
    </row>
    <row r="213" spans="1:15" ht="12">
      <c r="A213" s="27" t="s">
        <v>2277</v>
      </c>
      <c r="B213" s="11" t="s">
        <v>2278</v>
      </c>
      <c r="C213" s="26">
        <v>11004</v>
      </c>
      <c r="D213" s="1" t="s">
        <v>1018</v>
      </c>
      <c r="E213" s="11" t="s">
        <v>1029</v>
      </c>
      <c r="F213" s="11" t="s">
        <v>1029</v>
      </c>
      <c r="G213" s="20" t="s">
        <v>1298</v>
      </c>
      <c r="H213" s="11" t="s">
        <v>1298</v>
      </c>
      <c r="I213" s="11" t="s">
        <v>1298</v>
      </c>
      <c r="J213" s="11"/>
      <c r="K213" s="11">
        <v>75</v>
      </c>
      <c r="L213" s="15" t="s">
        <v>2339</v>
      </c>
      <c r="M213" s="26" t="s">
        <v>1385</v>
      </c>
      <c r="N213" s="42" t="s">
        <v>1706</v>
      </c>
      <c r="O213" s="22" t="s">
        <v>1706</v>
      </c>
    </row>
    <row r="214" spans="1:15" ht="12">
      <c r="A214" s="27" t="s">
        <v>2279</v>
      </c>
      <c r="B214" s="11" t="s">
        <v>2280</v>
      </c>
      <c r="C214" s="26">
        <v>34027</v>
      </c>
      <c r="D214" s="1" t="s">
        <v>1051</v>
      </c>
      <c r="E214" s="11" t="s">
        <v>430</v>
      </c>
      <c r="F214" s="11" t="s">
        <v>430</v>
      </c>
      <c r="G214" s="20" t="s">
        <v>438</v>
      </c>
      <c r="H214" s="11" t="s">
        <v>438</v>
      </c>
      <c r="I214" s="11" t="s">
        <v>1051</v>
      </c>
      <c r="J214" s="11"/>
      <c r="K214" s="11">
        <v>90</v>
      </c>
      <c r="L214" s="15" t="s">
        <v>2339</v>
      </c>
      <c r="M214" s="26" t="s">
        <v>1385</v>
      </c>
      <c r="N214" s="42" t="s">
        <v>1706</v>
      </c>
      <c r="O214" s="22" t="s">
        <v>1706</v>
      </c>
    </row>
    <row r="215" spans="1:15" ht="12">
      <c r="A215" s="27" t="s">
        <v>2281</v>
      </c>
      <c r="B215" s="11" t="s">
        <v>2282</v>
      </c>
      <c r="C215" s="26">
        <v>71016</v>
      </c>
      <c r="D215" s="1" t="s">
        <v>2306</v>
      </c>
      <c r="E215" s="11" t="s">
        <v>475</v>
      </c>
      <c r="F215" s="11" t="s">
        <v>475</v>
      </c>
      <c r="G215" s="20" t="s">
        <v>475</v>
      </c>
      <c r="H215" s="11" t="s">
        <v>475</v>
      </c>
      <c r="I215" s="11" t="s">
        <v>2306</v>
      </c>
      <c r="J215" s="11"/>
      <c r="K215" s="11">
        <v>97</v>
      </c>
      <c r="L215" s="15" t="s">
        <v>2339</v>
      </c>
      <c r="M215" s="26" t="s">
        <v>1385</v>
      </c>
      <c r="N215" s="42" t="s">
        <v>1706</v>
      </c>
      <c r="O215" s="22" t="s">
        <v>1706</v>
      </c>
    </row>
    <row r="216" spans="1:15" ht="12">
      <c r="A216" s="27" t="s">
        <v>2283</v>
      </c>
      <c r="B216" s="11" t="s">
        <v>2284</v>
      </c>
      <c r="C216" s="26">
        <v>46025</v>
      </c>
      <c r="D216" s="1" t="s">
        <v>1190</v>
      </c>
      <c r="E216" s="11" t="s">
        <v>471</v>
      </c>
      <c r="F216" s="11" t="s">
        <v>471</v>
      </c>
      <c r="G216" s="20" t="s">
        <v>471</v>
      </c>
      <c r="H216" s="11" t="s">
        <v>472</v>
      </c>
      <c r="I216" s="11" t="s">
        <v>1190</v>
      </c>
      <c r="J216" s="11"/>
      <c r="K216" s="11">
        <v>60</v>
      </c>
      <c r="L216" s="15" t="s">
        <v>2339</v>
      </c>
      <c r="M216" s="26" t="s">
        <v>1385</v>
      </c>
      <c r="N216" s="42" t="s">
        <v>1706</v>
      </c>
      <c r="O216" s="22" t="s">
        <v>1706</v>
      </c>
    </row>
    <row r="217" spans="1:15" ht="12">
      <c r="A217" s="27" t="s">
        <v>2285</v>
      </c>
      <c r="B217" s="11" t="s">
        <v>2286</v>
      </c>
      <c r="C217" s="26">
        <v>35002</v>
      </c>
      <c r="D217" s="1" t="s">
        <v>897</v>
      </c>
      <c r="E217" s="11" t="s">
        <v>443</v>
      </c>
      <c r="F217" s="11" t="s">
        <v>443</v>
      </c>
      <c r="G217" s="20" t="s">
        <v>443</v>
      </c>
      <c r="H217" s="11" t="s">
        <v>443</v>
      </c>
      <c r="I217" s="11" t="s">
        <v>1028</v>
      </c>
      <c r="J217" s="11"/>
      <c r="K217" s="11">
        <v>24</v>
      </c>
      <c r="L217" s="15" t="s">
        <v>2339</v>
      </c>
      <c r="M217" s="26" t="s">
        <v>1385</v>
      </c>
      <c r="N217" s="42" t="s">
        <v>1706</v>
      </c>
      <c r="O217" s="22" t="s">
        <v>1706</v>
      </c>
    </row>
    <row r="218" spans="1:15" ht="12">
      <c r="A218" s="27" t="s">
        <v>2287</v>
      </c>
      <c r="B218" s="11" t="s">
        <v>2288</v>
      </c>
      <c r="C218" s="26">
        <v>33011</v>
      </c>
      <c r="D218" s="1" t="s">
        <v>198</v>
      </c>
      <c r="E218" s="11" t="s">
        <v>446</v>
      </c>
      <c r="F218" s="11" t="s">
        <v>428</v>
      </c>
      <c r="G218" s="20" t="s">
        <v>428</v>
      </c>
      <c r="H218" s="11" t="s">
        <v>428</v>
      </c>
      <c r="I218" s="11" t="s">
        <v>198</v>
      </c>
      <c r="J218" s="11"/>
      <c r="K218" s="11">
        <v>106</v>
      </c>
      <c r="L218" s="15" t="s">
        <v>2339</v>
      </c>
      <c r="M218" s="26" t="s">
        <v>1385</v>
      </c>
      <c r="N218" s="42" t="s">
        <v>1706</v>
      </c>
      <c r="O218" s="22" t="s">
        <v>1706</v>
      </c>
    </row>
    <row r="219" spans="1:15" ht="12">
      <c r="A219" s="27" t="s">
        <v>2289</v>
      </c>
      <c r="B219" s="11" t="s">
        <v>2290</v>
      </c>
      <c r="C219" s="26">
        <v>24059</v>
      </c>
      <c r="D219" s="1" t="s">
        <v>876</v>
      </c>
      <c r="E219" s="11" t="s">
        <v>417</v>
      </c>
      <c r="F219" s="11" t="s">
        <v>420</v>
      </c>
      <c r="G219" s="20" t="s">
        <v>420</v>
      </c>
      <c r="H219" s="11" t="s">
        <v>416</v>
      </c>
      <c r="I219" s="11" t="s">
        <v>876</v>
      </c>
      <c r="J219" s="11"/>
      <c r="K219" s="11">
        <v>85</v>
      </c>
      <c r="L219" s="15" t="s">
        <v>2339</v>
      </c>
      <c r="M219" s="26" t="s">
        <v>1384</v>
      </c>
      <c r="N219" s="42" t="s">
        <v>2319</v>
      </c>
      <c r="O219" s="19" t="s">
        <v>1259</v>
      </c>
    </row>
    <row r="220" spans="1:15" ht="12">
      <c r="A220" s="27" t="s">
        <v>2291</v>
      </c>
      <c r="B220" s="11" t="s">
        <v>2292</v>
      </c>
      <c r="C220" s="26">
        <v>33011</v>
      </c>
      <c r="D220" s="1" t="s">
        <v>198</v>
      </c>
      <c r="E220" s="11" t="s">
        <v>446</v>
      </c>
      <c r="F220" s="11" t="s">
        <v>428</v>
      </c>
      <c r="G220" s="20" t="s">
        <v>428</v>
      </c>
      <c r="H220" s="11" t="s">
        <v>428</v>
      </c>
      <c r="I220" s="11" t="s">
        <v>198</v>
      </c>
      <c r="J220" s="11"/>
      <c r="K220" s="11">
        <v>153</v>
      </c>
      <c r="L220" s="15" t="s">
        <v>2339</v>
      </c>
      <c r="M220" s="26" t="s">
        <v>1385</v>
      </c>
      <c r="N220" s="42" t="s">
        <v>1706</v>
      </c>
      <c r="O220" s="22" t="s">
        <v>1706</v>
      </c>
    </row>
    <row r="221" spans="1:15" ht="12">
      <c r="A221" s="27" t="s">
        <v>1084</v>
      </c>
      <c r="B221" s="11" t="s">
        <v>1085</v>
      </c>
      <c r="C221" s="26">
        <v>73066</v>
      </c>
      <c r="D221" s="1" t="s">
        <v>1086</v>
      </c>
      <c r="E221" s="11" t="s">
        <v>476</v>
      </c>
      <c r="F221" s="11" t="s">
        <v>486</v>
      </c>
      <c r="G221" s="20" t="s">
        <v>486</v>
      </c>
      <c r="H221" s="11" t="s">
        <v>486</v>
      </c>
      <c r="I221" s="11" t="s">
        <v>2165</v>
      </c>
      <c r="J221" s="11"/>
      <c r="K221" s="11">
        <v>77</v>
      </c>
      <c r="L221" s="15" t="s">
        <v>1003</v>
      </c>
      <c r="M221" s="26" t="s">
        <v>1384</v>
      </c>
      <c r="N221" s="41" t="s">
        <v>1795</v>
      </c>
      <c r="O221" s="19" t="s">
        <v>1796</v>
      </c>
    </row>
    <row r="222" spans="1:15" ht="12">
      <c r="A222" s="27" t="s">
        <v>1090</v>
      </c>
      <c r="B222" s="11" t="s">
        <v>1426</v>
      </c>
      <c r="C222" s="26">
        <v>73040</v>
      </c>
      <c r="D222" s="1" t="s">
        <v>1427</v>
      </c>
      <c r="E222" s="11" t="s">
        <v>476</v>
      </c>
      <c r="F222" s="11" t="s">
        <v>476</v>
      </c>
      <c r="G222" s="20" t="s">
        <v>476</v>
      </c>
      <c r="H222" s="11" t="s">
        <v>474</v>
      </c>
      <c r="I222" s="11" t="s">
        <v>1117</v>
      </c>
      <c r="J222" s="11"/>
      <c r="K222" s="11">
        <v>67</v>
      </c>
      <c r="L222" s="15" t="s">
        <v>1003</v>
      </c>
      <c r="M222" s="26" t="s">
        <v>1384</v>
      </c>
      <c r="N222" s="41" t="s">
        <v>1795</v>
      </c>
      <c r="O222" s="19" t="s">
        <v>1796</v>
      </c>
    </row>
    <row r="223" spans="1:15" ht="12">
      <c r="A223" s="27" t="s">
        <v>2293</v>
      </c>
      <c r="B223" s="11" t="s">
        <v>2294</v>
      </c>
      <c r="C223" s="26">
        <v>12035</v>
      </c>
      <c r="D223" s="1" t="s">
        <v>2190</v>
      </c>
      <c r="E223" s="11" t="s">
        <v>1434</v>
      </c>
      <c r="F223" s="11" t="s">
        <v>1434</v>
      </c>
      <c r="G223" s="20" t="s">
        <v>1434</v>
      </c>
      <c r="H223" s="11" t="s">
        <v>2190</v>
      </c>
      <c r="I223" s="11" t="s">
        <v>2190</v>
      </c>
      <c r="J223" s="11"/>
      <c r="K223" s="11">
        <v>144</v>
      </c>
      <c r="L223" s="15" t="s">
        <v>2339</v>
      </c>
      <c r="M223" s="26" t="s">
        <v>1385</v>
      </c>
      <c r="N223" s="42" t="s">
        <v>1706</v>
      </c>
      <c r="O223" s="22" t="s">
        <v>1706</v>
      </c>
    </row>
    <row r="224" spans="1:15" ht="12">
      <c r="A224" s="27" t="s">
        <v>1428</v>
      </c>
      <c r="B224" s="11" t="s">
        <v>1429</v>
      </c>
      <c r="C224" s="26">
        <v>31006</v>
      </c>
      <c r="D224" s="1" t="s">
        <v>1430</v>
      </c>
      <c r="E224" s="11" t="s">
        <v>422</v>
      </c>
      <c r="F224" s="11" t="s">
        <v>422</v>
      </c>
      <c r="G224" s="20" t="s">
        <v>422</v>
      </c>
      <c r="H224" s="11" t="s">
        <v>422</v>
      </c>
      <c r="I224" s="11" t="s">
        <v>2108</v>
      </c>
      <c r="J224" s="11"/>
      <c r="K224" s="11">
        <v>25</v>
      </c>
      <c r="L224" s="15" t="s">
        <v>1008</v>
      </c>
      <c r="M224" s="26" t="s">
        <v>1384</v>
      </c>
      <c r="N224" s="41" t="s">
        <v>1795</v>
      </c>
      <c r="O224" s="19" t="s">
        <v>1796</v>
      </c>
    </row>
    <row r="225" spans="1:15" ht="12">
      <c r="A225" s="27" t="s">
        <v>2295</v>
      </c>
      <c r="B225" s="11" t="s">
        <v>2296</v>
      </c>
      <c r="C225" s="26">
        <v>24134</v>
      </c>
      <c r="D225" s="1" t="s">
        <v>2062</v>
      </c>
      <c r="E225" s="11" t="s">
        <v>417</v>
      </c>
      <c r="F225" s="11" t="s">
        <v>413</v>
      </c>
      <c r="G225" s="20" t="s">
        <v>413</v>
      </c>
      <c r="H225" s="11" t="s">
        <v>413</v>
      </c>
      <c r="I225" s="11" t="s">
        <v>2268</v>
      </c>
      <c r="J225" s="11"/>
      <c r="K225" s="11">
        <v>132</v>
      </c>
      <c r="L225" s="15" t="s">
        <v>2339</v>
      </c>
      <c r="M225" s="26" t="s">
        <v>1385</v>
      </c>
      <c r="N225" s="42" t="s">
        <v>1706</v>
      </c>
      <c r="O225" s="22" t="s">
        <v>1706</v>
      </c>
    </row>
    <row r="226" spans="1:15" ht="12">
      <c r="A226" s="27" t="s">
        <v>1420</v>
      </c>
      <c r="B226" s="11" t="s">
        <v>1421</v>
      </c>
      <c r="C226" s="26">
        <v>11013</v>
      </c>
      <c r="D226" s="1" t="s">
        <v>1422</v>
      </c>
      <c r="E226" s="11" t="s">
        <v>1029</v>
      </c>
      <c r="F226" s="11" t="s">
        <v>1029</v>
      </c>
      <c r="G226" s="20" t="s">
        <v>1298</v>
      </c>
      <c r="H226" s="11" t="s">
        <v>1298</v>
      </c>
      <c r="I226" s="11" t="s">
        <v>1298</v>
      </c>
      <c r="J226" s="11"/>
      <c r="K226" s="11">
        <v>180</v>
      </c>
      <c r="L226" s="15" t="s">
        <v>2320</v>
      </c>
      <c r="M226" s="26" t="s">
        <v>1385</v>
      </c>
      <c r="N226" s="41" t="s">
        <v>2079</v>
      </c>
      <c r="O226" s="19" t="s">
        <v>2079</v>
      </c>
    </row>
    <row r="227" spans="1:15" ht="12">
      <c r="A227" s="27" t="s">
        <v>1423</v>
      </c>
      <c r="B227" s="11" t="s">
        <v>1424</v>
      </c>
      <c r="C227" s="26">
        <v>23094</v>
      </c>
      <c r="D227" s="1" t="s">
        <v>1425</v>
      </c>
      <c r="E227" s="11" t="s">
        <v>493</v>
      </c>
      <c r="F227" s="11" t="s">
        <v>493</v>
      </c>
      <c r="G227" s="20" t="s">
        <v>419</v>
      </c>
      <c r="H227" s="11" t="s">
        <v>419</v>
      </c>
      <c r="I227" s="11" t="s">
        <v>1330</v>
      </c>
      <c r="J227" s="11"/>
      <c r="K227" s="11">
        <v>66</v>
      </c>
      <c r="L227" s="15" t="s">
        <v>2320</v>
      </c>
      <c r="M227" s="26" t="s">
        <v>1385</v>
      </c>
      <c r="N227" s="41" t="s">
        <v>2079</v>
      </c>
      <c r="O227" s="19" t="s">
        <v>2079</v>
      </c>
    </row>
    <row r="228" spans="1:15" ht="12">
      <c r="A228" s="27" t="s">
        <v>259</v>
      </c>
      <c r="B228" s="11" t="s">
        <v>210</v>
      </c>
      <c r="C228" s="26">
        <v>35002</v>
      </c>
      <c r="D228" s="1" t="s">
        <v>897</v>
      </c>
      <c r="E228" s="11" t="s">
        <v>443</v>
      </c>
      <c r="F228" s="11" t="s">
        <v>443</v>
      </c>
      <c r="G228" s="20" t="s">
        <v>443</v>
      </c>
      <c r="H228" s="11" t="s">
        <v>443</v>
      </c>
      <c r="I228" s="11" t="s">
        <v>1028</v>
      </c>
      <c r="J228" s="11"/>
      <c r="K228" s="11">
        <v>128</v>
      </c>
      <c r="L228" s="15" t="s">
        <v>2320</v>
      </c>
      <c r="M228" s="26" t="s">
        <v>1385</v>
      </c>
      <c r="N228" s="41" t="s">
        <v>2079</v>
      </c>
      <c r="O228" s="19" t="s">
        <v>2079</v>
      </c>
    </row>
    <row r="229" spans="1:15" ht="12">
      <c r="A229" s="27" t="s">
        <v>1599</v>
      </c>
      <c r="B229" s="11" t="s">
        <v>1600</v>
      </c>
      <c r="C229" s="26">
        <v>42006</v>
      </c>
      <c r="D229" s="1" t="s">
        <v>2093</v>
      </c>
      <c r="E229" s="11" t="s">
        <v>449</v>
      </c>
      <c r="F229" s="11" t="s">
        <v>454</v>
      </c>
      <c r="G229" s="20" t="s">
        <v>454</v>
      </c>
      <c r="H229" s="11" t="s">
        <v>454</v>
      </c>
      <c r="I229" s="11" t="s">
        <v>2093</v>
      </c>
      <c r="J229" s="11"/>
      <c r="K229" s="11">
        <v>81</v>
      </c>
      <c r="L229" s="15" t="s">
        <v>1463</v>
      </c>
      <c r="M229" s="26" t="s">
        <v>1384</v>
      </c>
      <c r="N229" s="41" t="s">
        <v>1795</v>
      </c>
      <c r="O229" s="19" t="s">
        <v>1589</v>
      </c>
    </row>
    <row r="230" spans="1:15" ht="12">
      <c r="A230" s="27" t="s">
        <v>854</v>
      </c>
      <c r="B230" s="11" t="s">
        <v>855</v>
      </c>
      <c r="C230" s="26">
        <v>24107</v>
      </c>
      <c r="D230" s="1" t="s">
        <v>1715</v>
      </c>
      <c r="E230" s="11" t="s">
        <v>417</v>
      </c>
      <c r="F230" s="11" t="s">
        <v>420</v>
      </c>
      <c r="G230" s="20" t="s">
        <v>420</v>
      </c>
      <c r="H230" s="11" t="s">
        <v>420</v>
      </c>
      <c r="I230" s="11" t="s">
        <v>1715</v>
      </c>
      <c r="J230" s="11"/>
      <c r="K230" s="11">
        <v>86</v>
      </c>
      <c r="L230" s="15" t="s">
        <v>2320</v>
      </c>
      <c r="M230" s="26" t="s">
        <v>1385</v>
      </c>
      <c r="N230" s="41" t="s">
        <v>2079</v>
      </c>
      <c r="O230" s="19" t="s">
        <v>2079</v>
      </c>
    </row>
    <row r="231" spans="1:15" ht="12">
      <c r="A231" s="27" t="s">
        <v>1601</v>
      </c>
      <c r="B231" s="11" t="s">
        <v>1602</v>
      </c>
      <c r="C231" s="26">
        <v>13006</v>
      </c>
      <c r="D231" s="1" t="s">
        <v>1603</v>
      </c>
      <c r="E231" s="11" t="s">
        <v>2175</v>
      </c>
      <c r="F231" s="11" t="s">
        <v>1366</v>
      </c>
      <c r="G231" s="20" t="s">
        <v>1366</v>
      </c>
      <c r="H231" s="11" t="s">
        <v>1366</v>
      </c>
      <c r="I231" s="11" t="s">
        <v>1366</v>
      </c>
      <c r="J231" s="11"/>
      <c r="K231" s="11">
        <v>60</v>
      </c>
      <c r="L231" s="15" t="s">
        <v>2339</v>
      </c>
      <c r="M231" s="26" t="s">
        <v>1384</v>
      </c>
      <c r="N231" s="41" t="s">
        <v>2319</v>
      </c>
      <c r="O231" s="19" t="s">
        <v>1589</v>
      </c>
    </row>
    <row r="232" spans="1:15" ht="12">
      <c r="A232" s="27" t="s">
        <v>2297</v>
      </c>
      <c r="B232" s="11" t="s">
        <v>2298</v>
      </c>
      <c r="C232" s="26">
        <v>24045</v>
      </c>
      <c r="D232" s="1" t="s">
        <v>2299</v>
      </c>
      <c r="E232" s="11" t="s">
        <v>417</v>
      </c>
      <c r="F232" s="11" t="s">
        <v>417</v>
      </c>
      <c r="G232" s="20" t="s">
        <v>417</v>
      </c>
      <c r="H232" s="11" t="s">
        <v>412</v>
      </c>
      <c r="I232" s="11" t="s">
        <v>2022</v>
      </c>
      <c r="J232" s="11"/>
      <c r="K232" s="11">
        <v>30</v>
      </c>
      <c r="L232" s="15" t="s">
        <v>2339</v>
      </c>
      <c r="M232" s="26" t="s">
        <v>1385</v>
      </c>
      <c r="N232" s="42" t="s">
        <v>1706</v>
      </c>
      <c r="O232" s="22" t="s">
        <v>1706</v>
      </c>
    </row>
    <row r="233" spans="1:15" ht="12">
      <c r="A233" s="27" t="s">
        <v>2300</v>
      </c>
      <c r="B233" s="11" t="s">
        <v>2301</v>
      </c>
      <c r="C233" s="26">
        <v>71047</v>
      </c>
      <c r="D233" s="1" t="s">
        <v>1282</v>
      </c>
      <c r="E233" s="11" t="s">
        <v>475</v>
      </c>
      <c r="F233" s="11" t="s">
        <v>475</v>
      </c>
      <c r="G233" s="20" t="s">
        <v>475</v>
      </c>
      <c r="H233" s="11" t="s">
        <v>475</v>
      </c>
      <c r="I233" s="11" t="s">
        <v>2306</v>
      </c>
      <c r="J233" s="11"/>
      <c r="K233" s="11">
        <v>61</v>
      </c>
      <c r="L233" s="15" t="s">
        <v>2339</v>
      </c>
      <c r="M233" s="26" t="s">
        <v>1385</v>
      </c>
      <c r="N233" s="42" t="s">
        <v>1706</v>
      </c>
      <c r="O233" s="22" t="s">
        <v>1706</v>
      </c>
    </row>
    <row r="234" spans="1:15" ht="12">
      <c r="A234" s="27" t="s">
        <v>2302</v>
      </c>
      <c r="B234" s="11" t="s">
        <v>2303</v>
      </c>
      <c r="C234" s="26">
        <v>11009</v>
      </c>
      <c r="D234" s="1" t="s">
        <v>122</v>
      </c>
      <c r="E234" s="11" t="s">
        <v>1029</v>
      </c>
      <c r="F234" s="11" t="s">
        <v>1258</v>
      </c>
      <c r="G234" s="20" t="s">
        <v>1258</v>
      </c>
      <c r="H234" s="11" t="s">
        <v>2345</v>
      </c>
      <c r="I234" s="11" t="s">
        <v>122</v>
      </c>
      <c r="J234" s="11"/>
      <c r="K234" s="11">
        <v>26</v>
      </c>
      <c r="L234" s="15" t="s">
        <v>2339</v>
      </c>
      <c r="M234" s="26" t="s">
        <v>1385</v>
      </c>
      <c r="N234" s="42" t="s">
        <v>1706</v>
      </c>
      <c r="O234" s="22" t="s">
        <v>1706</v>
      </c>
    </row>
    <row r="235" spans="1:15" ht="12">
      <c r="A235" s="27" t="s">
        <v>1386</v>
      </c>
      <c r="B235" s="11" t="s">
        <v>1387</v>
      </c>
      <c r="C235" s="26">
        <v>45035</v>
      </c>
      <c r="D235" s="1" t="s">
        <v>1182</v>
      </c>
      <c r="E235" s="11" t="s">
        <v>464</v>
      </c>
      <c r="F235" s="11" t="s">
        <v>466</v>
      </c>
      <c r="G235" s="20" t="s">
        <v>466</v>
      </c>
      <c r="H235" s="11" t="s">
        <v>466</v>
      </c>
      <c r="I235" s="11" t="s">
        <v>1182</v>
      </c>
      <c r="J235" s="11"/>
      <c r="K235" s="11">
        <v>28</v>
      </c>
      <c r="L235" s="15" t="s">
        <v>2339</v>
      </c>
      <c r="M235" s="26" t="s">
        <v>1385</v>
      </c>
      <c r="N235" s="42" t="s">
        <v>1706</v>
      </c>
      <c r="O235" s="22" t="s">
        <v>1706</v>
      </c>
    </row>
    <row r="236" spans="1:15" ht="12">
      <c r="A236" s="27" t="s">
        <v>1431</v>
      </c>
      <c r="B236" s="11" t="s">
        <v>1432</v>
      </c>
      <c r="C236" s="26">
        <v>42003</v>
      </c>
      <c r="D236" s="1" t="s">
        <v>1433</v>
      </c>
      <c r="E236" s="11" t="s">
        <v>449</v>
      </c>
      <c r="F236" s="11" t="s">
        <v>454</v>
      </c>
      <c r="G236" s="20" t="s">
        <v>454</v>
      </c>
      <c r="H236" s="11" t="s">
        <v>457</v>
      </c>
      <c r="I236" s="11" t="s">
        <v>2162</v>
      </c>
      <c r="J236" s="11"/>
      <c r="K236" s="11">
        <v>99</v>
      </c>
      <c r="L236" s="15" t="s">
        <v>1003</v>
      </c>
      <c r="M236" s="26" t="s">
        <v>1384</v>
      </c>
      <c r="N236" s="41" t="s">
        <v>1795</v>
      </c>
      <c r="O236" s="19" t="s">
        <v>1259</v>
      </c>
    </row>
    <row r="237" spans="1:15" ht="12">
      <c r="A237" s="27" t="s">
        <v>1435</v>
      </c>
      <c r="B237" s="11" t="s">
        <v>1436</v>
      </c>
      <c r="C237" s="26">
        <v>71053</v>
      </c>
      <c r="D237" s="1" t="s">
        <v>1437</v>
      </c>
      <c r="E237" s="11" t="s">
        <v>476</v>
      </c>
      <c r="F237" s="11" t="s">
        <v>478</v>
      </c>
      <c r="G237" s="20" t="s">
        <v>478</v>
      </c>
      <c r="H237" s="11" t="s">
        <v>478</v>
      </c>
      <c r="I237" s="11" t="s">
        <v>1437</v>
      </c>
      <c r="J237" s="11"/>
      <c r="K237" s="11">
        <v>39</v>
      </c>
      <c r="L237" s="15" t="s">
        <v>1008</v>
      </c>
      <c r="M237" s="26" t="s">
        <v>1384</v>
      </c>
      <c r="N237" s="41" t="s">
        <v>1795</v>
      </c>
      <c r="O237" s="19" t="s">
        <v>1796</v>
      </c>
    </row>
    <row r="238" spans="1:15" ht="12">
      <c r="A238" s="27" t="s">
        <v>2340</v>
      </c>
      <c r="B238" s="11" t="s">
        <v>2341</v>
      </c>
      <c r="C238" s="26">
        <v>41002</v>
      </c>
      <c r="D238" s="1" t="s">
        <v>2342</v>
      </c>
      <c r="E238" s="11" t="s">
        <v>449</v>
      </c>
      <c r="F238" s="11" t="s">
        <v>449</v>
      </c>
      <c r="G238" s="20" t="s">
        <v>449</v>
      </c>
      <c r="H238" s="11" t="s">
        <v>449</v>
      </c>
      <c r="I238" s="11" t="s">
        <v>2342</v>
      </c>
      <c r="J238" s="11"/>
      <c r="K238" s="11">
        <v>72</v>
      </c>
      <c r="L238" s="15" t="s">
        <v>1008</v>
      </c>
      <c r="M238" s="26" t="s">
        <v>1384</v>
      </c>
      <c r="N238" s="41" t="s">
        <v>1795</v>
      </c>
      <c r="O238" s="19" t="s">
        <v>2321</v>
      </c>
    </row>
    <row r="239" spans="1:15" ht="12">
      <c r="A239" s="27" t="s">
        <v>1388</v>
      </c>
      <c r="B239" s="11" t="s">
        <v>1389</v>
      </c>
      <c r="C239" s="26">
        <v>44021</v>
      </c>
      <c r="D239" s="1" t="s">
        <v>1452</v>
      </c>
      <c r="E239" s="11" t="s">
        <v>464</v>
      </c>
      <c r="F239" s="11" t="s">
        <v>464</v>
      </c>
      <c r="G239" s="20" t="s">
        <v>464</v>
      </c>
      <c r="H239" s="11" t="s">
        <v>464</v>
      </c>
      <c r="I239" s="11" t="s">
        <v>1452</v>
      </c>
      <c r="J239" s="11"/>
      <c r="K239" s="11">
        <v>166</v>
      </c>
      <c r="L239" s="15" t="s">
        <v>2339</v>
      </c>
      <c r="M239" s="26" t="s">
        <v>1385</v>
      </c>
      <c r="N239" s="42" t="s">
        <v>1706</v>
      </c>
      <c r="O239" s="22" t="s">
        <v>1706</v>
      </c>
    </row>
    <row r="240" spans="1:15" ht="12">
      <c r="A240" s="27" t="s">
        <v>1390</v>
      </c>
      <c r="B240" s="11" t="s">
        <v>1391</v>
      </c>
      <c r="C240" s="26">
        <v>35013</v>
      </c>
      <c r="D240" s="1" t="s">
        <v>1028</v>
      </c>
      <c r="E240" s="11" t="s">
        <v>443</v>
      </c>
      <c r="F240" s="11" t="s">
        <v>443</v>
      </c>
      <c r="G240" s="20" t="s">
        <v>443</v>
      </c>
      <c r="H240" s="11" t="s">
        <v>443</v>
      </c>
      <c r="I240" s="11" t="s">
        <v>1028</v>
      </c>
      <c r="J240" s="11"/>
      <c r="K240" s="11">
        <v>82</v>
      </c>
      <c r="L240" s="15" t="s">
        <v>2339</v>
      </c>
      <c r="M240" s="26" t="s">
        <v>1385</v>
      </c>
      <c r="N240" s="42" t="s">
        <v>1706</v>
      </c>
      <c r="O240" s="22" t="s">
        <v>1706</v>
      </c>
    </row>
    <row r="241" spans="1:15" ht="12">
      <c r="A241" s="27" t="s">
        <v>1392</v>
      </c>
      <c r="B241" s="11" t="s">
        <v>1393</v>
      </c>
      <c r="C241" s="26">
        <v>31043</v>
      </c>
      <c r="D241" s="1" t="s">
        <v>1006</v>
      </c>
      <c r="E241" s="11" t="s">
        <v>422</v>
      </c>
      <c r="F241" s="11" t="s">
        <v>422</v>
      </c>
      <c r="G241" s="20" t="s">
        <v>426</v>
      </c>
      <c r="H241" s="11" t="s">
        <v>426</v>
      </c>
      <c r="I241" s="11" t="s">
        <v>1006</v>
      </c>
      <c r="J241" s="11"/>
      <c r="K241" s="11">
        <v>136</v>
      </c>
      <c r="L241" s="15" t="s">
        <v>2339</v>
      </c>
      <c r="M241" s="26" t="s">
        <v>1385</v>
      </c>
      <c r="N241" s="42" t="s">
        <v>1706</v>
      </c>
      <c r="O241" s="22" t="s">
        <v>1706</v>
      </c>
    </row>
    <row r="242" spans="1:15" ht="12">
      <c r="A242" s="27" t="s">
        <v>1790</v>
      </c>
      <c r="B242" s="11" t="s">
        <v>1791</v>
      </c>
      <c r="C242" s="26">
        <v>11002</v>
      </c>
      <c r="D242" s="1" t="s">
        <v>1029</v>
      </c>
      <c r="E242" s="11" t="s">
        <v>1029</v>
      </c>
      <c r="F242" s="11" t="s">
        <v>1029</v>
      </c>
      <c r="G242" s="20" t="s">
        <v>1029</v>
      </c>
      <c r="H242" s="11" t="s">
        <v>1029</v>
      </c>
      <c r="I242" s="11" t="s">
        <v>1029</v>
      </c>
      <c r="J242" s="11"/>
      <c r="K242" s="11">
        <v>279</v>
      </c>
      <c r="L242" s="15" t="s">
        <v>151</v>
      </c>
      <c r="M242" s="26" t="s">
        <v>1385</v>
      </c>
      <c r="N242" s="42" t="s">
        <v>2079</v>
      </c>
      <c r="O242" s="19" t="s">
        <v>2079</v>
      </c>
    </row>
    <row r="243" spans="1:15" ht="12">
      <c r="A243" s="27" t="s">
        <v>1604</v>
      </c>
      <c r="B243" s="11" t="s">
        <v>1605</v>
      </c>
      <c r="C243" s="26">
        <v>73107</v>
      </c>
      <c r="D243" s="1" t="s">
        <v>2117</v>
      </c>
      <c r="E243" s="11" t="s">
        <v>475</v>
      </c>
      <c r="F243" s="11" t="s">
        <v>487</v>
      </c>
      <c r="G243" s="20" t="s">
        <v>487</v>
      </c>
      <c r="H243" s="11" t="s">
        <v>487</v>
      </c>
      <c r="I243" s="11" t="s">
        <v>2117</v>
      </c>
      <c r="J243" s="11"/>
      <c r="K243" s="11">
        <v>120</v>
      </c>
      <c r="L243" s="15" t="s">
        <v>1008</v>
      </c>
      <c r="M243" s="26" t="s">
        <v>1384</v>
      </c>
      <c r="N243" s="41" t="s">
        <v>1795</v>
      </c>
      <c r="O243" s="19" t="s">
        <v>1589</v>
      </c>
    </row>
    <row r="244" spans="1:15" ht="12">
      <c r="A244" s="27" t="s">
        <v>377</v>
      </c>
      <c r="B244" s="11" t="s">
        <v>393</v>
      </c>
      <c r="C244" s="26">
        <v>71016</v>
      </c>
      <c r="D244" s="1" t="s">
        <v>2306</v>
      </c>
      <c r="E244" s="11" t="s">
        <v>475</v>
      </c>
      <c r="F244" s="11" t="s">
        <v>475</v>
      </c>
      <c r="G244" s="20" t="s">
        <v>475</v>
      </c>
      <c r="H244" s="11" t="s">
        <v>475</v>
      </c>
      <c r="I244" s="11" t="s">
        <v>2306</v>
      </c>
      <c r="J244" s="11"/>
      <c r="K244" s="11">
        <v>120</v>
      </c>
      <c r="L244" s="15" t="s">
        <v>2320</v>
      </c>
      <c r="M244" s="26" t="s">
        <v>1385</v>
      </c>
      <c r="N244" s="42" t="s">
        <v>2079</v>
      </c>
      <c r="O244" s="19" t="s">
        <v>2079</v>
      </c>
    </row>
    <row r="245" spans="1:15" ht="12">
      <c r="A245" s="27" t="s">
        <v>1394</v>
      </c>
      <c r="B245" s="11" t="s">
        <v>1395</v>
      </c>
      <c r="C245" s="26">
        <v>37018</v>
      </c>
      <c r="D245" s="1" t="s">
        <v>1396</v>
      </c>
      <c r="E245" s="11" t="s">
        <v>446</v>
      </c>
      <c r="F245" s="11" t="s">
        <v>446</v>
      </c>
      <c r="G245" s="20" t="s">
        <v>447</v>
      </c>
      <c r="H245" s="11" t="s">
        <v>447</v>
      </c>
      <c r="I245" s="11" t="s">
        <v>1129</v>
      </c>
      <c r="J245" s="11"/>
      <c r="K245" s="11">
        <v>70</v>
      </c>
      <c r="L245" s="15" t="s">
        <v>2339</v>
      </c>
      <c r="M245" s="26" t="s">
        <v>1385</v>
      </c>
      <c r="N245" s="42" t="s">
        <v>1706</v>
      </c>
      <c r="O245" s="22" t="s">
        <v>1706</v>
      </c>
    </row>
    <row r="246" spans="1:15" ht="12">
      <c r="A246" s="27" t="s">
        <v>1397</v>
      </c>
      <c r="B246" s="11" t="s">
        <v>1398</v>
      </c>
      <c r="C246" s="26">
        <v>44020</v>
      </c>
      <c r="D246" s="1" t="s">
        <v>1399</v>
      </c>
      <c r="E246" s="11" t="s">
        <v>464</v>
      </c>
      <c r="F246" s="11" t="s">
        <v>464</v>
      </c>
      <c r="G246" s="20" t="s">
        <v>464</v>
      </c>
      <c r="H246" s="11" t="s">
        <v>465</v>
      </c>
      <c r="I246" s="11" t="s">
        <v>2082</v>
      </c>
      <c r="J246" s="11"/>
      <c r="K246" s="11">
        <v>120</v>
      </c>
      <c r="L246" s="15" t="s">
        <v>2339</v>
      </c>
      <c r="M246" s="26" t="s">
        <v>1385</v>
      </c>
      <c r="N246" s="42" t="s">
        <v>1706</v>
      </c>
      <c r="O246" s="22" t="s">
        <v>1706</v>
      </c>
    </row>
    <row r="247" spans="1:15" ht="12">
      <c r="A247" s="27" t="s">
        <v>1400</v>
      </c>
      <c r="B247" s="11" t="s">
        <v>1401</v>
      </c>
      <c r="C247" s="26">
        <v>34042</v>
      </c>
      <c r="D247" s="1" t="s">
        <v>1333</v>
      </c>
      <c r="E247" s="11" t="s">
        <v>430</v>
      </c>
      <c r="F247" s="11" t="s">
        <v>430</v>
      </c>
      <c r="G247" s="20" t="s">
        <v>430</v>
      </c>
      <c r="H247" s="11" t="s">
        <v>441</v>
      </c>
      <c r="I247" s="11" t="s">
        <v>1333</v>
      </c>
      <c r="J247" s="11"/>
      <c r="K247" s="11">
        <v>213</v>
      </c>
      <c r="L247" s="15" t="s">
        <v>2339</v>
      </c>
      <c r="M247" s="26" t="s">
        <v>1385</v>
      </c>
      <c r="N247" s="42" t="s">
        <v>1706</v>
      </c>
      <c r="O247" s="22" t="s">
        <v>1706</v>
      </c>
    </row>
    <row r="248" spans="1:15" ht="12">
      <c r="A248" s="27" t="s">
        <v>1402</v>
      </c>
      <c r="B248" s="11" t="s">
        <v>1403</v>
      </c>
      <c r="C248" s="26">
        <v>36012</v>
      </c>
      <c r="D248" s="1" t="s">
        <v>1404</v>
      </c>
      <c r="E248" s="11" t="s">
        <v>446</v>
      </c>
      <c r="F248" s="11" t="s">
        <v>446</v>
      </c>
      <c r="G248" s="20" t="s">
        <v>446</v>
      </c>
      <c r="H248" s="11" t="s">
        <v>446</v>
      </c>
      <c r="I248" s="11" t="s">
        <v>2323</v>
      </c>
      <c r="J248" s="11"/>
      <c r="K248" s="11">
        <v>92</v>
      </c>
      <c r="L248" s="15" t="s">
        <v>2339</v>
      </c>
      <c r="M248" s="26" t="s">
        <v>1385</v>
      </c>
      <c r="N248" s="42" t="s">
        <v>1706</v>
      </c>
      <c r="O248" s="22" t="s">
        <v>1706</v>
      </c>
    </row>
    <row r="249" spans="1:15" ht="12">
      <c r="A249" s="27" t="s">
        <v>857</v>
      </c>
      <c r="B249" s="11" t="s">
        <v>858</v>
      </c>
      <c r="C249" s="26">
        <v>23062</v>
      </c>
      <c r="D249" s="1" t="s">
        <v>1521</v>
      </c>
      <c r="E249" s="11" t="s">
        <v>493</v>
      </c>
      <c r="F249" s="11" t="s">
        <v>493</v>
      </c>
      <c r="G249" s="20" t="s">
        <v>419</v>
      </c>
      <c r="H249" s="11" t="s">
        <v>407</v>
      </c>
      <c r="I249" s="11" t="s">
        <v>1521</v>
      </c>
      <c r="J249" s="11"/>
      <c r="K249" s="11">
        <v>90</v>
      </c>
      <c r="L249" s="15" t="s">
        <v>2320</v>
      </c>
      <c r="M249" s="26" t="s">
        <v>1385</v>
      </c>
      <c r="N249" s="41" t="s">
        <v>2079</v>
      </c>
      <c r="O249" s="19" t="s">
        <v>2079</v>
      </c>
    </row>
    <row r="250" spans="1:15" ht="12">
      <c r="A250" s="27" t="s">
        <v>1293</v>
      </c>
      <c r="B250" s="11" t="s">
        <v>1294</v>
      </c>
      <c r="C250" s="26">
        <v>41034</v>
      </c>
      <c r="D250" s="1" t="s">
        <v>1295</v>
      </c>
      <c r="E250" s="11" t="s">
        <v>449</v>
      </c>
      <c r="F250" s="11" t="s">
        <v>449</v>
      </c>
      <c r="G250" s="20" t="s">
        <v>449</v>
      </c>
      <c r="H250" s="11" t="s">
        <v>453</v>
      </c>
      <c r="I250" s="11" t="s">
        <v>380</v>
      </c>
      <c r="J250" s="11"/>
      <c r="K250" s="11">
        <v>90</v>
      </c>
      <c r="L250" s="15" t="s">
        <v>2320</v>
      </c>
      <c r="M250" s="26" t="s">
        <v>1385</v>
      </c>
      <c r="N250" s="41" t="s">
        <v>2079</v>
      </c>
      <c r="O250" s="19" t="s">
        <v>2079</v>
      </c>
    </row>
    <row r="251" spans="1:15" ht="12">
      <c r="A251" s="27" t="s">
        <v>1405</v>
      </c>
      <c r="B251" s="11" t="s">
        <v>1406</v>
      </c>
      <c r="C251" s="26">
        <v>33029</v>
      </c>
      <c r="D251" s="1" t="s">
        <v>1156</v>
      </c>
      <c r="E251" s="11" t="s">
        <v>430</v>
      </c>
      <c r="F251" s="11" t="s">
        <v>430</v>
      </c>
      <c r="G251" s="20" t="s">
        <v>438</v>
      </c>
      <c r="H251" s="11" t="s">
        <v>438</v>
      </c>
      <c r="I251" s="11" t="s">
        <v>1051</v>
      </c>
      <c r="J251" s="11"/>
      <c r="K251" s="11">
        <v>111</v>
      </c>
      <c r="L251" s="15" t="s">
        <v>2339</v>
      </c>
      <c r="M251" s="26" t="s">
        <v>1385</v>
      </c>
      <c r="N251" s="42" t="s">
        <v>1706</v>
      </c>
      <c r="O251" s="22" t="s">
        <v>1706</v>
      </c>
    </row>
    <row r="252" spans="1:15" ht="12">
      <c r="A252" s="27" t="s">
        <v>1409</v>
      </c>
      <c r="B252" s="11" t="s">
        <v>1407</v>
      </c>
      <c r="C252" s="26">
        <v>23064</v>
      </c>
      <c r="D252" s="1" t="s">
        <v>1920</v>
      </c>
      <c r="E252" s="11" t="s">
        <v>493</v>
      </c>
      <c r="F252" s="11" t="s">
        <v>406</v>
      </c>
      <c r="G252" s="20" t="s">
        <v>406</v>
      </c>
      <c r="H252" s="11" t="s">
        <v>408</v>
      </c>
      <c r="I252" s="11" t="s">
        <v>1920</v>
      </c>
      <c r="J252" s="11"/>
      <c r="K252" s="11">
        <v>94</v>
      </c>
      <c r="L252" s="15" t="s">
        <v>2339</v>
      </c>
      <c r="M252" s="26" t="s">
        <v>1385</v>
      </c>
      <c r="N252" s="42" t="s">
        <v>1706</v>
      </c>
      <c r="O252" s="22" t="s">
        <v>1706</v>
      </c>
    </row>
    <row r="253" spans="1:15" ht="12">
      <c r="A253" s="27" t="s">
        <v>337</v>
      </c>
      <c r="B253" s="11" t="s">
        <v>394</v>
      </c>
      <c r="C253" s="26">
        <v>11029</v>
      </c>
      <c r="D253" s="1" t="s">
        <v>1298</v>
      </c>
      <c r="E253" s="11" t="s">
        <v>1029</v>
      </c>
      <c r="F253" s="11" t="s">
        <v>1029</v>
      </c>
      <c r="G253" s="20" t="s">
        <v>1298</v>
      </c>
      <c r="H253" s="11" t="s">
        <v>1298</v>
      </c>
      <c r="I253" s="11" t="s">
        <v>1298</v>
      </c>
      <c r="J253" s="11"/>
      <c r="K253" s="11">
        <v>140</v>
      </c>
      <c r="L253" s="15" t="s">
        <v>2339</v>
      </c>
      <c r="M253" s="26" t="s">
        <v>1385</v>
      </c>
      <c r="N253" s="42" t="s">
        <v>1706</v>
      </c>
      <c r="O253" s="22" t="s">
        <v>1706</v>
      </c>
    </row>
    <row r="254" spans="1:15" ht="12">
      <c r="A254" s="27" t="s">
        <v>1296</v>
      </c>
      <c r="B254" s="11" t="s">
        <v>1297</v>
      </c>
      <c r="C254" s="26">
        <v>11029</v>
      </c>
      <c r="D254" s="1" t="s">
        <v>1298</v>
      </c>
      <c r="E254" s="11" t="s">
        <v>1029</v>
      </c>
      <c r="F254" s="11" t="s">
        <v>1029</v>
      </c>
      <c r="G254" s="20" t="s">
        <v>1298</v>
      </c>
      <c r="H254" s="11" t="s">
        <v>1298</v>
      </c>
      <c r="I254" s="11" t="s">
        <v>1298</v>
      </c>
      <c r="J254" s="11"/>
      <c r="K254" s="11">
        <v>118</v>
      </c>
      <c r="L254" s="15" t="s">
        <v>2320</v>
      </c>
      <c r="M254" s="26" t="s">
        <v>1385</v>
      </c>
      <c r="N254" s="41" t="s">
        <v>2079</v>
      </c>
      <c r="O254" s="19" t="s">
        <v>2079</v>
      </c>
    </row>
    <row r="255" spans="1:15" ht="12">
      <c r="A255" s="27" t="s">
        <v>1180</v>
      </c>
      <c r="B255" s="11" t="s">
        <v>1181</v>
      </c>
      <c r="C255" s="26">
        <v>45035</v>
      </c>
      <c r="D255" s="1" t="s">
        <v>1182</v>
      </c>
      <c r="E255" s="11" t="s">
        <v>464</v>
      </c>
      <c r="F255" s="11" t="s">
        <v>466</v>
      </c>
      <c r="G255" s="20" t="s">
        <v>466</v>
      </c>
      <c r="H255" s="11" t="s">
        <v>466</v>
      </c>
      <c r="I255" s="11" t="s">
        <v>1182</v>
      </c>
      <c r="J255" s="11"/>
      <c r="K255" s="11">
        <v>109</v>
      </c>
      <c r="L255" s="15" t="s">
        <v>2320</v>
      </c>
      <c r="M255" s="26" t="s">
        <v>1385</v>
      </c>
      <c r="N255" s="41" t="s">
        <v>2079</v>
      </c>
      <c r="O255" s="19" t="s">
        <v>2079</v>
      </c>
    </row>
    <row r="256" spans="1:15" ht="12">
      <c r="A256" s="27" t="s">
        <v>1792</v>
      </c>
      <c r="B256" s="11" t="s">
        <v>1793</v>
      </c>
      <c r="C256" s="26">
        <v>11002</v>
      </c>
      <c r="D256" s="1" t="s">
        <v>1029</v>
      </c>
      <c r="E256" s="11" t="s">
        <v>1029</v>
      </c>
      <c r="F256" s="11" t="s">
        <v>1029</v>
      </c>
      <c r="G256" s="20" t="s">
        <v>1029</v>
      </c>
      <c r="H256" s="11" t="s">
        <v>1029</v>
      </c>
      <c r="I256" s="11" t="s">
        <v>1029</v>
      </c>
      <c r="J256" s="11"/>
      <c r="K256" s="11">
        <v>218</v>
      </c>
      <c r="L256" s="15" t="s">
        <v>151</v>
      </c>
      <c r="M256" s="26" t="s">
        <v>1385</v>
      </c>
      <c r="N256" s="41" t="s">
        <v>2079</v>
      </c>
      <c r="O256" s="19" t="s">
        <v>2079</v>
      </c>
    </row>
    <row r="257" spans="1:15" ht="12">
      <c r="A257" s="27" t="s">
        <v>1299</v>
      </c>
      <c r="B257" s="11" t="s">
        <v>1300</v>
      </c>
      <c r="C257" s="26">
        <v>42008</v>
      </c>
      <c r="D257" s="1" t="s">
        <v>1301</v>
      </c>
      <c r="E257" s="11" t="s">
        <v>471</v>
      </c>
      <c r="F257" s="11" t="s">
        <v>471</v>
      </c>
      <c r="G257" s="20" t="s">
        <v>471</v>
      </c>
      <c r="H257" s="11" t="s">
        <v>455</v>
      </c>
      <c r="I257" s="11" t="s">
        <v>1301</v>
      </c>
      <c r="J257" s="11"/>
      <c r="K257" s="11">
        <v>159</v>
      </c>
      <c r="L257" s="15" t="s">
        <v>2320</v>
      </c>
      <c r="M257" s="26" t="s">
        <v>1385</v>
      </c>
      <c r="N257" s="41" t="s">
        <v>2079</v>
      </c>
      <c r="O257" s="19" t="s">
        <v>2079</v>
      </c>
    </row>
    <row r="258" spans="1:15" ht="12">
      <c r="A258" s="27" t="s">
        <v>1410</v>
      </c>
      <c r="B258" s="11" t="s">
        <v>1411</v>
      </c>
      <c r="C258" s="26">
        <v>32010</v>
      </c>
      <c r="D258" s="1" t="s">
        <v>1412</v>
      </c>
      <c r="E258" s="11" t="s">
        <v>422</v>
      </c>
      <c r="F258" s="11" t="s">
        <v>422</v>
      </c>
      <c r="G258" s="20" t="s">
        <v>424</v>
      </c>
      <c r="H258" s="11" t="s">
        <v>424</v>
      </c>
      <c r="I258" s="11" t="s">
        <v>1336</v>
      </c>
      <c r="J258" s="11"/>
      <c r="K258" s="11">
        <v>133</v>
      </c>
      <c r="L258" s="15" t="s">
        <v>2339</v>
      </c>
      <c r="M258" s="26" t="s">
        <v>1385</v>
      </c>
      <c r="N258" s="42" t="s">
        <v>1706</v>
      </c>
      <c r="O258" s="22" t="s">
        <v>1706</v>
      </c>
    </row>
    <row r="259" spans="1:15" ht="12">
      <c r="A259" s="27" t="s">
        <v>1302</v>
      </c>
      <c r="B259" s="11" t="s">
        <v>1303</v>
      </c>
      <c r="C259" s="26">
        <v>41002</v>
      </c>
      <c r="D259" s="1" t="s">
        <v>2342</v>
      </c>
      <c r="E259" s="11" t="s">
        <v>449</v>
      </c>
      <c r="F259" s="11" t="s">
        <v>449</v>
      </c>
      <c r="G259" s="20" t="s">
        <v>449</v>
      </c>
      <c r="H259" s="11" t="s">
        <v>449</v>
      </c>
      <c r="I259" s="11" t="s">
        <v>2342</v>
      </c>
      <c r="J259" s="11"/>
      <c r="K259" s="11">
        <v>119</v>
      </c>
      <c r="L259" s="15" t="s">
        <v>2320</v>
      </c>
      <c r="M259" s="26" t="s">
        <v>1385</v>
      </c>
      <c r="N259" s="41" t="s">
        <v>2079</v>
      </c>
      <c r="O259" s="19" t="s">
        <v>2079</v>
      </c>
    </row>
    <row r="260" spans="1:15" ht="12">
      <c r="A260" s="27" t="s">
        <v>2343</v>
      </c>
      <c r="B260" s="11" t="s">
        <v>2344</v>
      </c>
      <c r="C260" s="26">
        <v>11035</v>
      </c>
      <c r="D260" s="1" t="s">
        <v>2345</v>
      </c>
      <c r="E260" s="11" t="s">
        <v>1029</v>
      </c>
      <c r="F260" s="11" t="s">
        <v>1258</v>
      </c>
      <c r="G260" s="20" t="s">
        <v>1258</v>
      </c>
      <c r="H260" s="11" t="s">
        <v>2345</v>
      </c>
      <c r="I260" s="11" t="s">
        <v>2345</v>
      </c>
      <c r="J260" s="11"/>
      <c r="K260" s="11">
        <v>138</v>
      </c>
      <c r="L260" s="15" t="s">
        <v>1003</v>
      </c>
      <c r="M260" s="26" t="s">
        <v>1384</v>
      </c>
      <c r="N260" s="41" t="s">
        <v>1795</v>
      </c>
      <c r="O260" s="19" t="s">
        <v>2321</v>
      </c>
    </row>
    <row r="261" spans="1:15" ht="12">
      <c r="A261" s="27" t="s">
        <v>1606</v>
      </c>
      <c r="B261" s="11" t="s">
        <v>1607</v>
      </c>
      <c r="C261" s="26">
        <v>12025</v>
      </c>
      <c r="D261" s="1" t="s">
        <v>1434</v>
      </c>
      <c r="E261" s="11" t="s">
        <v>1434</v>
      </c>
      <c r="F261" s="11" t="s">
        <v>1434</v>
      </c>
      <c r="G261" s="20" t="s">
        <v>1434</v>
      </c>
      <c r="H261" s="11" t="s">
        <v>1434</v>
      </c>
      <c r="I261" s="11" t="s">
        <v>1434</v>
      </c>
      <c r="J261" s="11"/>
      <c r="K261" s="11">
        <v>115</v>
      </c>
      <c r="L261" s="15" t="s">
        <v>1003</v>
      </c>
      <c r="M261" s="26" t="s">
        <v>1384</v>
      </c>
      <c r="N261" s="41" t="s">
        <v>1795</v>
      </c>
      <c r="O261" s="19" t="s">
        <v>1589</v>
      </c>
    </row>
    <row r="262" spans="1:15" ht="12">
      <c r="A262" s="27" t="s">
        <v>1413</v>
      </c>
      <c r="B262" s="11" t="s">
        <v>1414</v>
      </c>
      <c r="C262" s="26">
        <v>44073</v>
      </c>
      <c r="D262" s="1" t="s">
        <v>2050</v>
      </c>
      <c r="E262" s="11" t="s">
        <v>464</v>
      </c>
      <c r="F262" s="11" t="s">
        <v>464</v>
      </c>
      <c r="G262" s="20" t="s">
        <v>464</v>
      </c>
      <c r="H262" s="11" t="s">
        <v>462</v>
      </c>
      <c r="I262" s="11" t="s">
        <v>2074</v>
      </c>
      <c r="J262" s="11"/>
      <c r="K262" s="11">
        <v>90</v>
      </c>
      <c r="L262" s="15" t="s">
        <v>2339</v>
      </c>
      <c r="M262" s="26" t="s">
        <v>1385</v>
      </c>
      <c r="N262" s="42" t="s">
        <v>1706</v>
      </c>
      <c r="O262" s="22" t="s">
        <v>1706</v>
      </c>
    </row>
    <row r="263" spans="1:15" ht="12">
      <c r="A263" s="27" t="s">
        <v>1438</v>
      </c>
      <c r="B263" s="11" t="s">
        <v>1439</v>
      </c>
      <c r="C263" s="26">
        <v>11050</v>
      </c>
      <c r="D263" s="1" t="s">
        <v>1440</v>
      </c>
      <c r="E263" s="11" t="s">
        <v>1029</v>
      </c>
      <c r="F263" s="11" t="s">
        <v>1258</v>
      </c>
      <c r="G263" s="20" t="s">
        <v>1258</v>
      </c>
      <c r="H263" s="11" t="s">
        <v>1258</v>
      </c>
      <c r="I263" s="11" t="s">
        <v>1258</v>
      </c>
      <c r="J263" s="11"/>
      <c r="K263" s="11">
        <v>150</v>
      </c>
      <c r="L263" s="15" t="s">
        <v>1008</v>
      </c>
      <c r="M263" s="26" t="s">
        <v>1384</v>
      </c>
      <c r="N263" s="41" t="s">
        <v>1795</v>
      </c>
      <c r="O263" s="19" t="s">
        <v>1796</v>
      </c>
    </row>
    <row r="264" spans="1:15" ht="12">
      <c r="A264" s="27" t="s">
        <v>1304</v>
      </c>
      <c r="B264" s="11" t="s">
        <v>1305</v>
      </c>
      <c r="C264" s="26">
        <v>23038</v>
      </c>
      <c r="D264" s="1" t="s">
        <v>1306</v>
      </c>
      <c r="E264" s="11" t="s">
        <v>417</v>
      </c>
      <c r="F264" s="11" t="s">
        <v>417</v>
      </c>
      <c r="G264" s="20" t="s">
        <v>417</v>
      </c>
      <c r="H264" s="11" t="s">
        <v>414</v>
      </c>
      <c r="I264" s="11" t="s">
        <v>1672</v>
      </c>
      <c r="J264" s="11"/>
      <c r="K264" s="11">
        <v>61</v>
      </c>
      <c r="L264" s="15" t="s">
        <v>2320</v>
      </c>
      <c r="M264" s="26" t="s">
        <v>1385</v>
      </c>
      <c r="N264" s="41" t="s">
        <v>2079</v>
      </c>
      <c r="O264" s="19" t="s">
        <v>2079</v>
      </c>
    </row>
    <row r="265" spans="1:15" ht="12">
      <c r="A265" s="27" t="s">
        <v>1794</v>
      </c>
      <c r="B265" s="11" t="s">
        <v>985</v>
      </c>
      <c r="C265" s="26">
        <v>11002</v>
      </c>
      <c r="D265" s="1" t="s">
        <v>1029</v>
      </c>
      <c r="E265" s="11" t="s">
        <v>1029</v>
      </c>
      <c r="F265" s="11" t="s">
        <v>1029</v>
      </c>
      <c r="G265" s="20" t="s">
        <v>1029</v>
      </c>
      <c r="H265" s="11" t="s">
        <v>1029</v>
      </c>
      <c r="I265" s="11" t="s">
        <v>1029</v>
      </c>
      <c r="J265" s="11"/>
      <c r="K265" s="11">
        <v>80</v>
      </c>
      <c r="L265" s="15" t="s">
        <v>151</v>
      </c>
      <c r="M265" s="26" t="s">
        <v>1385</v>
      </c>
      <c r="N265" s="42" t="s">
        <v>2079</v>
      </c>
      <c r="O265" s="19" t="s">
        <v>2079</v>
      </c>
    </row>
    <row r="266" spans="1:15" ht="12">
      <c r="A266" s="27" t="s">
        <v>986</v>
      </c>
      <c r="B266" s="11" t="s">
        <v>987</v>
      </c>
      <c r="C266" s="26">
        <v>45059</v>
      </c>
      <c r="D266" s="1" t="s">
        <v>1077</v>
      </c>
      <c r="E266" s="11" t="s">
        <v>464</v>
      </c>
      <c r="F266" s="11" t="s">
        <v>452</v>
      </c>
      <c r="G266" s="20" t="s">
        <v>452</v>
      </c>
      <c r="H266" s="11" t="s">
        <v>452</v>
      </c>
      <c r="I266" s="11" t="s">
        <v>1476</v>
      </c>
      <c r="J266" s="11"/>
      <c r="K266" s="11">
        <v>54</v>
      </c>
      <c r="L266" s="15" t="s">
        <v>151</v>
      </c>
      <c r="M266" s="26" t="s">
        <v>1385</v>
      </c>
      <c r="N266" s="42" t="s">
        <v>2079</v>
      </c>
      <c r="O266" s="19" t="s">
        <v>2079</v>
      </c>
    </row>
    <row r="267" spans="1:15" ht="12">
      <c r="A267" s="27" t="s">
        <v>2346</v>
      </c>
      <c r="B267" s="11" t="s">
        <v>2347</v>
      </c>
      <c r="C267" s="26">
        <v>13003</v>
      </c>
      <c r="D267" s="1" t="s">
        <v>1071</v>
      </c>
      <c r="E267" s="11" t="s">
        <v>2175</v>
      </c>
      <c r="F267" s="11" t="s">
        <v>1366</v>
      </c>
      <c r="G267" s="20" t="s">
        <v>1366</v>
      </c>
      <c r="H267" s="11" t="s">
        <v>1366</v>
      </c>
      <c r="I267" s="11" t="s">
        <v>1366</v>
      </c>
      <c r="J267" s="11"/>
      <c r="K267" s="11">
        <v>131</v>
      </c>
      <c r="L267" s="15" t="s">
        <v>1003</v>
      </c>
      <c r="M267" s="26" t="s">
        <v>1384</v>
      </c>
      <c r="N267" s="41" t="s">
        <v>1795</v>
      </c>
      <c r="O267" s="19" t="s">
        <v>2321</v>
      </c>
    </row>
    <row r="268" spans="1:15" ht="12">
      <c r="A268" s="27" t="s">
        <v>1268</v>
      </c>
      <c r="B268" s="11" t="s">
        <v>1269</v>
      </c>
      <c r="C268" s="26">
        <v>23050</v>
      </c>
      <c r="D268" s="1" t="s">
        <v>2192</v>
      </c>
      <c r="E268" s="11" t="s">
        <v>493</v>
      </c>
      <c r="F268" s="11" t="s">
        <v>410</v>
      </c>
      <c r="G268" s="20" t="s">
        <v>410</v>
      </c>
      <c r="H268" s="11" t="s">
        <v>405</v>
      </c>
      <c r="I268" s="11" t="s">
        <v>1459</v>
      </c>
      <c r="J268" s="11"/>
      <c r="K268" s="11">
        <v>80</v>
      </c>
      <c r="L268" s="15" t="s">
        <v>2339</v>
      </c>
      <c r="M268" s="26" t="s">
        <v>1385</v>
      </c>
      <c r="N268" s="42" t="s">
        <v>1706</v>
      </c>
      <c r="O268" s="22" t="s">
        <v>1706</v>
      </c>
    </row>
    <row r="269" spans="1:15" ht="12">
      <c r="A269" s="27" t="s">
        <v>874</v>
      </c>
      <c r="B269" s="11" t="s">
        <v>875</v>
      </c>
      <c r="C269" s="26">
        <v>24059</v>
      </c>
      <c r="D269" s="1" t="s">
        <v>876</v>
      </c>
      <c r="E269" s="11" t="s">
        <v>417</v>
      </c>
      <c r="F269" s="11" t="s">
        <v>420</v>
      </c>
      <c r="G269" s="20" t="s">
        <v>420</v>
      </c>
      <c r="H269" s="11" t="s">
        <v>416</v>
      </c>
      <c r="I269" s="11" t="s">
        <v>876</v>
      </c>
      <c r="J269" s="11"/>
      <c r="K269" s="11">
        <v>49</v>
      </c>
      <c r="L269" s="15" t="s">
        <v>2320</v>
      </c>
      <c r="M269" s="26" t="s">
        <v>1385</v>
      </c>
      <c r="N269" s="41" t="s">
        <v>2079</v>
      </c>
      <c r="O269" s="19" t="s">
        <v>2079</v>
      </c>
    </row>
    <row r="270" spans="1:15" ht="12">
      <c r="A270" s="27" t="s">
        <v>1270</v>
      </c>
      <c r="B270" s="11" t="s">
        <v>1271</v>
      </c>
      <c r="C270" s="26">
        <v>44029</v>
      </c>
      <c r="D270" s="1" t="s">
        <v>1272</v>
      </c>
      <c r="E270" s="11" t="s">
        <v>464</v>
      </c>
      <c r="F270" s="11" t="s">
        <v>464</v>
      </c>
      <c r="G270" s="20" t="s">
        <v>458</v>
      </c>
      <c r="H270" s="11" t="s">
        <v>459</v>
      </c>
      <c r="I270" s="11" t="s">
        <v>904</v>
      </c>
      <c r="J270" s="11"/>
      <c r="K270" s="11">
        <v>95</v>
      </c>
      <c r="L270" s="15" t="s">
        <v>2339</v>
      </c>
      <c r="M270" s="26" t="s">
        <v>1385</v>
      </c>
      <c r="N270" s="42" t="s">
        <v>1706</v>
      </c>
      <c r="O270" s="22" t="s">
        <v>1706</v>
      </c>
    </row>
    <row r="271" spans="1:15" ht="12">
      <c r="A271" s="27" t="s">
        <v>1273</v>
      </c>
      <c r="B271" s="11" t="s">
        <v>1274</v>
      </c>
      <c r="C271" s="26">
        <v>44080</v>
      </c>
      <c r="D271" s="1" t="s">
        <v>1275</v>
      </c>
      <c r="E271" s="11" t="s">
        <v>464</v>
      </c>
      <c r="F271" s="11" t="s">
        <v>464</v>
      </c>
      <c r="G271" s="20" t="s">
        <v>458</v>
      </c>
      <c r="H271" s="11" t="s">
        <v>458</v>
      </c>
      <c r="I271" s="11" t="s">
        <v>357</v>
      </c>
      <c r="J271" s="11"/>
      <c r="K271" s="11">
        <v>162</v>
      </c>
      <c r="L271" s="15" t="s">
        <v>2339</v>
      </c>
      <c r="M271" s="26" t="s">
        <v>1385</v>
      </c>
      <c r="N271" s="42" t="s">
        <v>1706</v>
      </c>
      <c r="O271" s="22" t="s">
        <v>1706</v>
      </c>
    </row>
    <row r="272" spans="1:15" ht="12">
      <c r="A272" s="27" t="s">
        <v>877</v>
      </c>
      <c r="B272" s="11" t="s">
        <v>878</v>
      </c>
      <c r="C272" s="26">
        <v>13004</v>
      </c>
      <c r="D272" s="1" t="s">
        <v>2332</v>
      </c>
      <c r="E272" s="11" t="s">
        <v>2175</v>
      </c>
      <c r="F272" s="11" t="s">
        <v>2175</v>
      </c>
      <c r="G272" s="20" t="s">
        <v>2175</v>
      </c>
      <c r="H272" s="11" t="s">
        <v>2332</v>
      </c>
      <c r="I272" s="11" t="s">
        <v>2332</v>
      </c>
      <c r="J272" s="11"/>
      <c r="K272" s="11">
        <v>55</v>
      </c>
      <c r="L272" s="15" t="s">
        <v>2320</v>
      </c>
      <c r="M272" s="26" t="s">
        <v>1385</v>
      </c>
      <c r="N272" s="41" t="s">
        <v>2079</v>
      </c>
      <c r="O272" s="19" t="s">
        <v>2079</v>
      </c>
    </row>
    <row r="273" spans="1:15" ht="12">
      <c r="A273" s="27" t="s">
        <v>1276</v>
      </c>
      <c r="B273" s="11" t="s">
        <v>878</v>
      </c>
      <c r="C273" s="26">
        <v>23103</v>
      </c>
      <c r="D273" s="1" t="s">
        <v>1277</v>
      </c>
      <c r="E273" s="11" t="s">
        <v>493</v>
      </c>
      <c r="F273" s="11" t="s">
        <v>493</v>
      </c>
      <c r="G273" s="20" t="s">
        <v>419</v>
      </c>
      <c r="H273" s="11" t="s">
        <v>419</v>
      </c>
      <c r="I273" s="11" t="s">
        <v>1330</v>
      </c>
      <c r="J273" s="11"/>
      <c r="K273" s="11">
        <v>60</v>
      </c>
      <c r="L273" s="15" t="s">
        <v>2339</v>
      </c>
      <c r="M273" s="26" t="s">
        <v>1385</v>
      </c>
      <c r="N273" s="42" t="s">
        <v>1706</v>
      </c>
      <c r="O273" s="22" t="s">
        <v>1706</v>
      </c>
    </row>
    <row r="274" spans="1:15" ht="12">
      <c r="A274" s="27" t="s">
        <v>1278</v>
      </c>
      <c r="B274" s="11" t="s">
        <v>1279</v>
      </c>
      <c r="C274" s="26">
        <v>33021</v>
      </c>
      <c r="D274" s="1" t="s">
        <v>1419</v>
      </c>
      <c r="E274" s="11" t="s">
        <v>446</v>
      </c>
      <c r="F274" s="11" t="s">
        <v>428</v>
      </c>
      <c r="G274" s="20" t="s">
        <v>429</v>
      </c>
      <c r="H274" s="11" t="s">
        <v>429</v>
      </c>
      <c r="I274" s="11" t="s">
        <v>1419</v>
      </c>
      <c r="J274" s="11"/>
      <c r="K274" s="11">
        <v>142</v>
      </c>
      <c r="L274" s="15" t="s">
        <v>2339</v>
      </c>
      <c r="M274" s="26" t="s">
        <v>1385</v>
      </c>
      <c r="N274" s="42" t="s">
        <v>1706</v>
      </c>
      <c r="O274" s="22" t="s">
        <v>1706</v>
      </c>
    </row>
    <row r="275" spans="1:15" ht="12">
      <c r="A275" s="27" t="s">
        <v>1441</v>
      </c>
      <c r="B275" s="11" t="s">
        <v>1442</v>
      </c>
      <c r="C275" s="26">
        <v>41048</v>
      </c>
      <c r="D275" s="1" t="s">
        <v>1443</v>
      </c>
      <c r="E275" s="11" t="s">
        <v>449</v>
      </c>
      <c r="F275" s="11" t="s">
        <v>450</v>
      </c>
      <c r="G275" s="20" t="s">
        <v>451</v>
      </c>
      <c r="H275" s="11" t="s">
        <v>451</v>
      </c>
      <c r="I275" s="11" t="s">
        <v>1443</v>
      </c>
      <c r="J275" s="11"/>
      <c r="K275" s="11">
        <v>176</v>
      </c>
      <c r="L275" s="15" t="s">
        <v>1003</v>
      </c>
      <c r="M275" s="26" t="s">
        <v>1384</v>
      </c>
      <c r="N275" s="41" t="s">
        <v>1795</v>
      </c>
      <c r="O275" s="19" t="s">
        <v>1796</v>
      </c>
    </row>
    <row r="276" spans="1:15" ht="12">
      <c r="A276" s="27" t="s">
        <v>1280</v>
      </c>
      <c r="B276" s="11" t="s">
        <v>1281</v>
      </c>
      <c r="C276" s="26">
        <v>34027</v>
      </c>
      <c r="D276" s="1" t="s">
        <v>1051</v>
      </c>
      <c r="E276" s="11" t="s">
        <v>430</v>
      </c>
      <c r="F276" s="11" t="s">
        <v>430</v>
      </c>
      <c r="G276" s="20" t="s">
        <v>438</v>
      </c>
      <c r="H276" s="11" t="s">
        <v>438</v>
      </c>
      <c r="I276" s="11" t="s">
        <v>1051</v>
      </c>
      <c r="J276" s="11"/>
      <c r="K276" s="11">
        <v>110</v>
      </c>
      <c r="L276" s="15" t="s">
        <v>2339</v>
      </c>
      <c r="M276" s="26" t="s">
        <v>1385</v>
      </c>
      <c r="N276" s="42" t="s">
        <v>1706</v>
      </c>
      <c r="O276" s="22" t="s">
        <v>1706</v>
      </c>
    </row>
    <row r="277" spans="1:15" ht="12">
      <c r="A277" s="27" t="s">
        <v>879</v>
      </c>
      <c r="B277" s="11" t="s">
        <v>880</v>
      </c>
      <c r="C277" s="26">
        <v>44011</v>
      </c>
      <c r="D277" s="1" t="s">
        <v>881</v>
      </c>
      <c r="E277" s="11" t="s">
        <v>464</v>
      </c>
      <c r="F277" s="11" t="s">
        <v>461</v>
      </c>
      <c r="G277" s="20" t="s">
        <v>461</v>
      </c>
      <c r="H277" s="11" t="s">
        <v>461</v>
      </c>
      <c r="I277" s="11" t="s">
        <v>881</v>
      </c>
      <c r="J277" s="11"/>
      <c r="K277" s="11">
        <v>75</v>
      </c>
      <c r="L277" s="15" t="s">
        <v>2320</v>
      </c>
      <c r="M277" s="26" t="s">
        <v>1385</v>
      </c>
      <c r="N277" s="41" t="s">
        <v>2079</v>
      </c>
      <c r="O277" s="19" t="s">
        <v>2079</v>
      </c>
    </row>
    <row r="278" spans="1:15" ht="12">
      <c r="A278" s="27" t="s">
        <v>851</v>
      </c>
      <c r="B278" s="11" t="s">
        <v>852</v>
      </c>
      <c r="C278" s="26">
        <v>24134</v>
      </c>
      <c r="D278" s="1" t="s">
        <v>2062</v>
      </c>
      <c r="E278" s="11" t="s">
        <v>417</v>
      </c>
      <c r="F278" s="11" t="s">
        <v>413</v>
      </c>
      <c r="G278" s="20" t="s">
        <v>413</v>
      </c>
      <c r="H278" s="11" t="s">
        <v>413</v>
      </c>
      <c r="I278" s="11" t="s">
        <v>2268</v>
      </c>
      <c r="J278" s="11"/>
      <c r="K278" s="11">
        <v>95</v>
      </c>
      <c r="L278" s="15" t="s">
        <v>2339</v>
      </c>
      <c r="M278" s="26" t="s">
        <v>1385</v>
      </c>
      <c r="N278" s="42" t="s">
        <v>1706</v>
      </c>
      <c r="O278" s="22" t="s">
        <v>1706</v>
      </c>
    </row>
    <row r="279" spans="1:15" ht="12">
      <c r="A279" s="27" t="s">
        <v>853</v>
      </c>
      <c r="B279" s="11" t="s">
        <v>303</v>
      </c>
      <c r="C279" s="26">
        <v>41002</v>
      </c>
      <c r="D279" s="1" t="s">
        <v>2342</v>
      </c>
      <c r="E279" s="11" t="s">
        <v>449</v>
      </c>
      <c r="F279" s="11" t="s">
        <v>449</v>
      </c>
      <c r="G279" s="20" t="s">
        <v>449</v>
      </c>
      <c r="H279" s="11" t="s">
        <v>449</v>
      </c>
      <c r="I279" s="11" t="s">
        <v>2342</v>
      </c>
      <c r="J279" s="11"/>
      <c r="K279" s="11">
        <v>98</v>
      </c>
      <c r="L279" s="15" t="s">
        <v>2339</v>
      </c>
      <c r="M279" s="26" t="s">
        <v>1385</v>
      </c>
      <c r="N279" s="42" t="s">
        <v>1706</v>
      </c>
      <c r="O279" s="22" t="s">
        <v>1706</v>
      </c>
    </row>
    <row r="280" spans="1:15" ht="12">
      <c r="A280" s="27" t="s">
        <v>304</v>
      </c>
      <c r="B280" s="11" t="s">
        <v>305</v>
      </c>
      <c r="C280" s="26">
        <v>44021</v>
      </c>
      <c r="D280" s="1" t="s">
        <v>1452</v>
      </c>
      <c r="E280" s="11" t="s">
        <v>464</v>
      </c>
      <c r="F280" s="11" t="s">
        <v>464</v>
      </c>
      <c r="G280" s="20" t="s">
        <v>464</v>
      </c>
      <c r="H280" s="11" t="s">
        <v>464</v>
      </c>
      <c r="I280" s="11" t="s">
        <v>1452</v>
      </c>
      <c r="J280" s="11"/>
      <c r="K280" s="11">
        <v>100</v>
      </c>
      <c r="L280" s="15" t="s">
        <v>2339</v>
      </c>
      <c r="M280" s="26" t="s">
        <v>1385</v>
      </c>
      <c r="N280" s="42" t="s">
        <v>1706</v>
      </c>
      <c r="O280" s="22" t="s">
        <v>1706</v>
      </c>
    </row>
    <row r="281" spans="1:15" ht="12">
      <c r="A281" s="27" t="s">
        <v>306</v>
      </c>
      <c r="B281" s="11" t="s">
        <v>307</v>
      </c>
      <c r="C281" s="26">
        <v>44052</v>
      </c>
      <c r="D281" s="1" t="s">
        <v>31</v>
      </c>
      <c r="E281" s="11" t="s">
        <v>464</v>
      </c>
      <c r="F281" s="11" t="s">
        <v>464</v>
      </c>
      <c r="G281" s="20" t="s">
        <v>464</v>
      </c>
      <c r="H281" s="11" t="s">
        <v>465</v>
      </c>
      <c r="I281" s="11" t="s">
        <v>2082</v>
      </c>
      <c r="J281" s="11"/>
      <c r="K281" s="11">
        <v>48</v>
      </c>
      <c r="L281" s="15" t="s">
        <v>2339</v>
      </c>
      <c r="M281" s="26" t="s">
        <v>1385</v>
      </c>
      <c r="N281" s="42" t="s">
        <v>1706</v>
      </c>
      <c r="O281" s="22" t="s">
        <v>1706</v>
      </c>
    </row>
    <row r="282" spans="1:15" ht="12">
      <c r="A282" s="27" t="s">
        <v>308</v>
      </c>
      <c r="B282" s="11" t="s">
        <v>309</v>
      </c>
      <c r="C282" s="26">
        <v>37002</v>
      </c>
      <c r="D282" s="1" t="s">
        <v>310</v>
      </c>
      <c r="E282" s="11" t="s">
        <v>430</v>
      </c>
      <c r="F282" s="11" t="s">
        <v>439</v>
      </c>
      <c r="G282" s="20" t="s">
        <v>439</v>
      </c>
      <c r="H282" s="11" t="s">
        <v>439</v>
      </c>
      <c r="I282" s="11" t="s">
        <v>1799</v>
      </c>
      <c r="J282" s="11"/>
      <c r="K282" s="11">
        <v>150</v>
      </c>
      <c r="L282" s="15" t="s">
        <v>2339</v>
      </c>
      <c r="M282" s="26" t="s">
        <v>1385</v>
      </c>
      <c r="N282" s="42" t="s">
        <v>1706</v>
      </c>
      <c r="O282" s="22" t="s">
        <v>1706</v>
      </c>
    </row>
    <row r="283" spans="1:15" ht="12">
      <c r="A283" s="27" t="s">
        <v>311</v>
      </c>
      <c r="B283" s="11" t="s">
        <v>309</v>
      </c>
      <c r="C283" s="26">
        <v>24055</v>
      </c>
      <c r="D283" s="1" t="s">
        <v>312</v>
      </c>
      <c r="E283" s="11" t="s">
        <v>417</v>
      </c>
      <c r="F283" s="11" t="s">
        <v>417</v>
      </c>
      <c r="G283" s="20" t="s">
        <v>417</v>
      </c>
      <c r="H283" s="11" t="s">
        <v>415</v>
      </c>
      <c r="I283" s="11" t="s">
        <v>312</v>
      </c>
      <c r="J283" s="11"/>
      <c r="K283" s="11">
        <v>154</v>
      </c>
      <c r="L283" s="15" t="s">
        <v>2339</v>
      </c>
      <c r="M283" s="26" t="s">
        <v>1385</v>
      </c>
      <c r="N283" s="42" t="s">
        <v>1706</v>
      </c>
      <c r="O283" s="22" t="s">
        <v>1706</v>
      </c>
    </row>
    <row r="284" spans="1:15" ht="12">
      <c r="A284" s="27" t="s">
        <v>313</v>
      </c>
      <c r="B284" s="11" t="s">
        <v>309</v>
      </c>
      <c r="C284" s="26">
        <v>24130</v>
      </c>
      <c r="D284" s="1" t="s">
        <v>2172</v>
      </c>
      <c r="E284" s="11" t="s">
        <v>417</v>
      </c>
      <c r="F284" s="11" t="s">
        <v>420</v>
      </c>
      <c r="G284" s="20" t="s">
        <v>420</v>
      </c>
      <c r="H284" s="11" t="s">
        <v>416</v>
      </c>
      <c r="I284" s="11" t="s">
        <v>876</v>
      </c>
      <c r="J284" s="11"/>
      <c r="K284" s="11">
        <v>73</v>
      </c>
      <c r="L284" s="15" t="s">
        <v>2339</v>
      </c>
      <c r="M284" s="26" t="s">
        <v>1385</v>
      </c>
      <c r="N284" s="42" t="s">
        <v>1706</v>
      </c>
      <c r="O284" s="22" t="s">
        <v>1706</v>
      </c>
    </row>
    <row r="285" spans="1:15" ht="12">
      <c r="A285" s="27" t="s">
        <v>2089</v>
      </c>
      <c r="B285" s="11" t="s">
        <v>2090</v>
      </c>
      <c r="C285" s="26">
        <v>31043</v>
      </c>
      <c r="D285" s="1" t="s">
        <v>1006</v>
      </c>
      <c r="E285" s="11" t="s">
        <v>422</v>
      </c>
      <c r="F285" s="11" t="s">
        <v>422</v>
      </c>
      <c r="G285" s="20" t="s">
        <v>426</v>
      </c>
      <c r="H285" s="11" t="s">
        <v>426</v>
      </c>
      <c r="I285" s="11" t="s">
        <v>1006</v>
      </c>
      <c r="J285" s="11"/>
      <c r="K285" s="11">
        <v>143</v>
      </c>
      <c r="L285" s="15" t="s">
        <v>2086</v>
      </c>
      <c r="M285" s="26" t="s">
        <v>1385</v>
      </c>
      <c r="N285" s="41" t="s">
        <v>2079</v>
      </c>
      <c r="O285" s="19" t="s">
        <v>2079</v>
      </c>
    </row>
    <row r="286" spans="1:15" ht="12">
      <c r="A286" s="27" t="s">
        <v>314</v>
      </c>
      <c r="B286" s="11" t="s">
        <v>2090</v>
      </c>
      <c r="C286" s="26">
        <v>11054</v>
      </c>
      <c r="D286" s="1" t="s">
        <v>315</v>
      </c>
      <c r="E286" s="11" t="s">
        <v>1029</v>
      </c>
      <c r="F286" s="11" t="s">
        <v>1258</v>
      </c>
      <c r="G286" s="20" t="s">
        <v>1258</v>
      </c>
      <c r="H286" s="11" t="s">
        <v>2345</v>
      </c>
      <c r="I286" s="11" t="s">
        <v>2345</v>
      </c>
      <c r="J286" s="11"/>
      <c r="K286" s="11">
        <v>83</v>
      </c>
      <c r="L286" s="15" t="s">
        <v>2339</v>
      </c>
      <c r="M286" s="26" t="s">
        <v>1385</v>
      </c>
      <c r="N286" s="42" t="s">
        <v>1706</v>
      </c>
      <c r="O286" s="22" t="s">
        <v>1706</v>
      </c>
    </row>
    <row r="287" spans="1:15" ht="12">
      <c r="A287" s="27" t="s">
        <v>316</v>
      </c>
      <c r="B287" s="11" t="s">
        <v>317</v>
      </c>
      <c r="C287" s="26">
        <v>11002</v>
      </c>
      <c r="D287" s="1" t="s">
        <v>1029</v>
      </c>
      <c r="E287" s="11" t="s">
        <v>1029</v>
      </c>
      <c r="F287" s="11" t="s">
        <v>1029</v>
      </c>
      <c r="G287" s="20" t="s">
        <v>1029</v>
      </c>
      <c r="H287" s="11" t="s">
        <v>1029</v>
      </c>
      <c r="I287" s="11" t="s">
        <v>1029</v>
      </c>
      <c r="J287" s="11"/>
      <c r="K287" s="11">
        <v>170</v>
      </c>
      <c r="L287" s="15" t="s">
        <v>2339</v>
      </c>
      <c r="M287" s="26" t="s">
        <v>1385</v>
      </c>
      <c r="N287" s="42" t="s">
        <v>1706</v>
      </c>
      <c r="O287" s="22" t="s">
        <v>1706</v>
      </c>
    </row>
    <row r="288" spans="1:15" ht="12">
      <c r="A288" s="27" t="s">
        <v>1444</v>
      </c>
      <c r="B288" s="11" t="s">
        <v>1445</v>
      </c>
      <c r="C288" s="26">
        <v>12040</v>
      </c>
      <c r="D288" s="1" t="s">
        <v>1446</v>
      </c>
      <c r="E288" s="11" t="s">
        <v>1434</v>
      </c>
      <c r="F288" s="11" t="s">
        <v>2178</v>
      </c>
      <c r="G288" s="20" t="s">
        <v>2178</v>
      </c>
      <c r="H288" s="11" t="s">
        <v>2178</v>
      </c>
      <c r="I288" s="11" t="s">
        <v>2178</v>
      </c>
      <c r="J288" s="11"/>
      <c r="K288" s="11">
        <v>20</v>
      </c>
      <c r="L288" s="15" t="s">
        <v>1008</v>
      </c>
      <c r="M288" s="26" t="s">
        <v>1384</v>
      </c>
      <c r="N288" s="41" t="s">
        <v>1795</v>
      </c>
      <c r="O288" s="19" t="s">
        <v>1796</v>
      </c>
    </row>
    <row r="289" spans="1:15" ht="12">
      <c r="A289" s="27" t="s">
        <v>882</v>
      </c>
      <c r="B289" s="11" t="s">
        <v>883</v>
      </c>
      <c r="C289" s="26">
        <v>13049</v>
      </c>
      <c r="D289" s="1" t="s">
        <v>1054</v>
      </c>
      <c r="E289" s="11" t="s">
        <v>2175</v>
      </c>
      <c r="F289" s="11" t="s">
        <v>1366</v>
      </c>
      <c r="G289" s="20" t="s">
        <v>2335</v>
      </c>
      <c r="H289" s="11" t="s">
        <v>2335</v>
      </c>
      <c r="I289" s="11" t="s">
        <v>1054</v>
      </c>
      <c r="J289" s="11"/>
      <c r="K289" s="11">
        <v>129</v>
      </c>
      <c r="L289" s="15" t="s">
        <v>2320</v>
      </c>
      <c r="M289" s="26" t="s">
        <v>1385</v>
      </c>
      <c r="N289" s="41" t="s">
        <v>2079</v>
      </c>
      <c r="O289" s="19" t="s">
        <v>2079</v>
      </c>
    </row>
    <row r="290" spans="1:15" ht="12">
      <c r="A290" s="32" t="s">
        <v>396</v>
      </c>
      <c r="B290" s="12" t="s">
        <v>395</v>
      </c>
      <c r="C290" s="37">
        <v>11002</v>
      </c>
      <c r="D290" s="7" t="s">
        <v>1029</v>
      </c>
      <c r="E290" s="12" t="s">
        <v>1029</v>
      </c>
      <c r="F290" s="12" t="s">
        <v>1029</v>
      </c>
      <c r="G290" s="197" t="s">
        <v>1029</v>
      </c>
      <c r="H290" s="12" t="s">
        <v>1029</v>
      </c>
      <c r="I290" s="12" t="s">
        <v>1029</v>
      </c>
      <c r="J290" s="12"/>
      <c r="K290" s="47">
        <v>138</v>
      </c>
      <c r="L290" s="16" t="s">
        <v>1003</v>
      </c>
      <c r="M290" s="26" t="s">
        <v>1384</v>
      </c>
      <c r="N290" s="41" t="s">
        <v>1795</v>
      </c>
      <c r="O290" s="20" t="s">
        <v>2063</v>
      </c>
    </row>
    <row r="291" spans="1:15" ht="12">
      <c r="A291" s="27" t="s">
        <v>1317</v>
      </c>
      <c r="B291" s="11" t="s">
        <v>1318</v>
      </c>
      <c r="C291" s="26">
        <v>23047</v>
      </c>
      <c r="D291" s="1" t="s">
        <v>1319</v>
      </c>
      <c r="E291" s="11" t="s">
        <v>493</v>
      </c>
      <c r="F291" s="11" t="s">
        <v>410</v>
      </c>
      <c r="G291" s="20" t="s">
        <v>410</v>
      </c>
      <c r="H291" s="11" t="s">
        <v>410</v>
      </c>
      <c r="I291" s="11" t="s">
        <v>240</v>
      </c>
      <c r="J291" s="11"/>
      <c r="K291" s="11">
        <v>82</v>
      </c>
      <c r="L291" s="15" t="s">
        <v>2320</v>
      </c>
      <c r="M291" s="26" t="s">
        <v>1385</v>
      </c>
      <c r="N291" s="41" t="s">
        <v>2079</v>
      </c>
      <c r="O291" s="19" t="s">
        <v>2079</v>
      </c>
    </row>
    <row r="292" spans="1:15" ht="12">
      <c r="A292" s="27" t="s">
        <v>2348</v>
      </c>
      <c r="B292" s="11" t="s">
        <v>2349</v>
      </c>
      <c r="C292" s="26">
        <v>11023</v>
      </c>
      <c r="D292" s="1" t="s">
        <v>2350</v>
      </c>
      <c r="E292" s="11" t="s">
        <v>1029</v>
      </c>
      <c r="F292" s="11" t="s">
        <v>1369</v>
      </c>
      <c r="G292" s="20" t="s">
        <v>1369</v>
      </c>
      <c r="H292" s="11" t="s">
        <v>2350</v>
      </c>
      <c r="I292" s="11" t="s">
        <v>2350</v>
      </c>
      <c r="J292" s="11"/>
      <c r="K292" s="11">
        <v>104</v>
      </c>
      <c r="L292" s="15" t="s">
        <v>1003</v>
      </c>
      <c r="M292" s="26" t="s">
        <v>1384</v>
      </c>
      <c r="N292" s="41" t="s">
        <v>1795</v>
      </c>
      <c r="O292" s="19" t="s">
        <v>2321</v>
      </c>
    </row>
    <row r="293" spans="1:15" ht="12">
      <c r="A293" s="27" t="s">
        <v>318</v>
      </c>
      <c r="B293" s="11" t="s">
        <v>319</v>
      </c>
      <c r="C293" s="26">
        <v>11054</v>
      </c>
      <c r="D293" s="1" t="s">
        <v>315</v>
      </c>
      <c r="E293" s="11" t="s">
        <v>1029</v>
      </c>
      <c r="F293" s="11" t="s">
        <v>1258</v>
      </c>
      <c r="G293" s="20" t="s">
        <v>1258</v>
      </c>
      <c r="H293" s="11" t="s">
        <v>2345</v>
      </c>
      <c r="I293" s="11" t="s">
        <v>2345</v>
      </c>
      <c r="J293" s="11"/>
      <c r="K293" s="11">
        <v>86</v>
      </c>
      <c r="L293" s="15" t="s">
        <v>2339</v>
      </c>
      <c r="M293" s="26" t="s">
        <v>1385</v>
      </c>
      <c r="N293" s="42" t="s">
        <v>1706</v>
      </c>
      <c r="O293" s="22" t="s">
        <v>1706</v>
      </c>
    </row>
    <row r="294" spans="1:15" ht="12">
      <c r="A294" s="27" t="s">
        <v>320</v>
      </c>
      <c r="B294" s="11" t="s">
        <v>321</v>
      </c>
      <c r="C294" s="26">
        <v>31004</v>
      </c>
      <c r="D294" s="1" t="s">
        <v>1197</v>
      </c>
      <c r="E294" s="11" t="s">
        <v>422</v>
      </c>
      <c r="F294" s="11" t="s">
        <v>422</v>
      </c>
      <c r="G294" s="20" t="s">
        <v>421</v>
      </c>
      <c r="H294" s="11" t="s">
        <v>421</v>
      </c>
      <c r="I294" s="11" t="s">
        <v>1197</v>
      </c>
      <c r="J294" s="11"/>
      <c r="K294" s="11">
        <v>142</v>
      </c>
      <c r="L294" s="15" t="s">
        <v>2339</v>
      </c>
      <c r="M294" s="26" t="s">
        <v>1385</v>
      </c>
      <c r="N294" s="42" t="s">
        <v>1706</v>
      </c>
      <c r="O294" s="22" t="s">
        <v>1706</v>
      </c>
    </row>
    <row r="295" spans="1:15" ht="12">
      <c r="A295" s="32" t="s">
        <v>1557</v>
      </c>
      <c r="B295" s="12" t="s">
        <v>211</v>
      </c>
      <c r="C295" s="37">
        <v>24001</v>
      </c>
      <c r="D295" s="7" t="s">
        <v>1360</v>
      </c>
      <c r="E295" s="12" t="s">
        <v>417</v>
      </c>
      <c r="F295" s="12" t="s">
        <v>417</v>
      </c>
      <c r="G295" s="197" t="s">
        <v>411</v>
      </c>
      <c r="H295" s="12" t="s">
        <v>411</v>
      </c>
      <c r="I295" s="12" t="s">
        <v>1360</v>
      </c>
      <c r="J295" s="12"/>
      <c r="K295" s="47">
        <v>57</v>
      </c>
      <c r="L295" s="16" t="s">
        <v>2339</v>
      </c>
      <c r="M295" s="26" t="s">
        <v>1384</v>
      </c>
      <c r="N295" s="41" t="s">
        <v>2319</v>
      </c>
      <c r="O295" s="20" t="s">
        <v>1678</v>
      </c>
    </row>
    <row r="296" spans="1:15" ht="12">
      <c r="A296" s="27" t="s">
        <v>1320</v>
      </c>
      <c r="B296" s="11" t="s">
        <v>1321</v>
      </c>
      <c r="C296" s="26">
        <v>46021</v>
      </c>
      <c r="D296" s="1" t="s">
        <v>1533</v>
      </c>
      <c r="E296" s="11" t="s">
        <v>471</v>
      </c>
      <c r="F296" s="11" t="s">
        <v>471</v>
      </c>
      <c r="G296" s="20" t="s">
        <v>471</v>
      </c>
      <c r="H296" s="11" t="s">
        <v>471</v>
      </c>
      <c r="I296" s="11" t="s">
        <v>1533</v>
      </c>
      <c r="J296" s="11"/>
      <c r="K296" s="11">
        <v>80</v>
      </c>
      <c r="L296" s="15" t="s">
        <v>2320</v>
      </c>
      <c r="M296" s="26" t="s">
        <v>1385</v>
      </c>
      <c r="N296" s="41" t="s">
        <v>2079</v>
      </c>
      <c r="O296" s="19" t="s">
        <v>2079</v>
      </c>
    </row>
    <row r="297" spans="1:15" ht="12">
      <c r="A297" s="27" t="s">
        <v>1447</v>
      </c>
      <c r="B297" s="11" t="s">
        <v>1448</v>
      </c>
      <c r="C297" s="26">
        <v>71004</v>
      </c>
      <c r="D297" s="1" t="s">
        <v>1449</v>
      </c>
      <c r="E297" s="11" t="s">
        <v>476</v>
      </c>
      <c r="F297" s="11" t="s">
        <v>476</v>
      </c>
      <c r="G297" s="20" t="s">
        <v>476</v>
      </c>
      <c r="H297" s="11" t="s">
        <v>473</v>
      </c>
      <c r="I297" s="11" t="s">
        <v>1449</v>
      </c>
      <c r="J297" s="11"/>
      <c r="K297" s="11">
        <v>41</v>
      </c>
      <c r="L297" s="15" t="s">
        <v>2339</v>
      </c>
      <c r="M297" s="26" t="s">
        <v>1384</v>
      </c>
      <c r="N297" s="41" t="s">
        <v>1795</v>
      </c>
      <c r="O297" s="19" t="s">
        <v>1796</v>
      </c>
    </row>
    <row r="298" spans="1:15" ht="12">
      <c r="A298" s="27" t="s">
        <v>1322</v>
      </c>
      <c r="B298" s="11" t="s">
        <v>1323</v>
      </c>
      <c r="C298" s="26">
        <v>13037</v>
      </c>
      <c r="D298" s="1" t="s">
        <v>2353</v>
      </c>
      <c r="E298" s="11" t="s">
        <v>2175</v>
      </c>
      <c r="F298" s="11" t="s">
        <v>2175</v>
      </c>
      <c r="G298" s="20" t="s">
        <v>372</v>
      </c>
      <c r="H298" s="11" t="s">
        <v>372</v>
      </c>
      <c r="I298" s="11" t="s">
        <v>372</v>
      </c>
      <c r="J298" s="11"/>
      <c r="K298" s="11">
        <v>35</v>
      </c>
      <c r="L298" s="15" t="s">
        <v>2320</v>
      </c>
      <c r="M298" s="26" t="s">
        <v>1385</v>
      </c>
      <c r="N298" s="41" t="s">
        <v>2079</v>
      </c>
      <c r="O298" s="19" t="s">
        <v>2079</v>
      </c>
    </row>
    <row r="299" spans="1:15" ht="12">
      <c r="A299" s="27" t="s">
        <v>1608</v>
      </c>
      <c r="B299" s="11" t="s">
        <v>1609</v>
      </c>
      <c r="C299" s="26">
        <v>71016</v>
      </c>
      <c r="D299" s="1" t="s">
        <v>2306</v>
      </c>
      <c r="E299" s="11" t="s">
        <v>475</v>
      </c>
      <c r="F299" s="11" t="s">
        <v>475</v>
      </c>
      <c r="G299" s="20" t="s">
        <v>475</v>
      </c>
      <c r="H299" s="11" t="s">
        <v>475</v>
      </c>
      <c r="I299" s="11" t="s">
        <v>2306</v>
      </c>
      <c r="J299" s="11"/>
      <c r="K299" s="11">
        <v>180</v>
      </c>
      <c r="L299" s="15" t="s">
        <v>1003</v>
      </c>
      <c r="M299" s="26" t="s">
        <v>1384</v>
      </c>
      <c r="N299" s="41" t="s">
        <v>1795</v>
      </c>
      <c r="O299" s="19" t="s">
        <v>1589</v>
      </c>
    </row>
    <row r="300" spans="1:15" ht="12">
      <c r="A300" s="27" t="s">
        <v>1450</v>
      </c>
      <c r="B300" s="11" t="s">
        <v>1451</v>
      </c>
      <c r="C300" s="26">
        <v>44021</v>
      </c>
      <c r="D300" s="1" t="s">
        <v>1452</v>
      </c>
      <c r="E300" s="11" t="s">
        <v>464</v>
      </c>
      <c r="F300" s="11" t="s">
        <v>464</v>
      </c>
      <c r="G300" s="20" t="s">
        <v>464</v>
      </c>
      <c r="H300" s="11" t="s">
        <v>464</v>
      </c>
      <c r="I300" s="11" t="s">
        <v>1452</v>
      </c>
      <c r="J300" s="11"/>
      <c r="K300" s="11">
        <v>74</v>
      </c>
      <c r="L300" s="15" t="s">
        <v>1003</v>
      </c>
      <c r="M300" s="26" t="s">
        <v>1384</v>
      </c>
      <c r="N300" s="41" t="s">
        <v>1795</v>
      </c>
      <c r="O300" s="19" t="s">
        <v>1796</v>
      </c>
    </row>
    <row r="301" spans="1:15" ht="12">
      <c r="A301" s="27" t="s">
        <v>2080</v>
      </c>
      <c r="B301" s="11" t="s">
        <v>2081</v>
      </c>
      <c r="C301" s="26">
        <v>44043</v>
      </c>
      <c r="D301" s="1" t="s">
        <v>2082</v>
      </c>
      <c r="E301" s="11" t="s">
        <v>464</v>
      </c>
      <c r="F301" s="11" t="s">
        <v>464</v>
      </c>
      <c r="G301" s="20" t="s">
        <v>464</v>
      </c>
      <c r="H301" s="11" t="s">
        <v>465</v>
      </c>
      <c r="I301" s="11" t="s">
        <v>2082</v>
      </c>
      <c r="J301" s="11"/>
      <c r="K301" s="11">
        <v>179</v>
      </c>
      <c r="L301" s="15" t="s">
        <v>2078</v>
      </c>
      <c r="M301" s="26" t="s">
        <v>1385</v>
      </c>
      <c r="N301" s="41" t="s">
        <v>2079</v>
      </c>
      <c r="O301" s="19" t="s">
        <v>2079</v>
      </c>
    </row>
    <row r="302" spans="1:15" ht="12">
      <c r="A302" s="27" t="s">
        <v>1655</v>
      </c>
      <c r="B302" s="11" t="s">
        <v>1656</v>
      </c>
      <c r="C302" s="26">
        <v>23016</v>
      </c>
      <c r="D302" s="1" t="s">
        <v>1048</v>
      </c>
      <c r="E302" s="11" t="s">
        <v>493</v>
      </c>
      <c r="F302" s="11" t="s">
        <v>402</v>
      </c>
      <c r="G302" s="20" t="s">
        <v>402</v>
      </c>
      <c r="H302" s="11" t="s">
        <v>404</v>
      </c>
      <c r="I302" s="11" t="s">
        <v>1048</v>
      </c>
      <c r="J302" s="11"/>
      <c r="K302" s="11">
        <v>124</v>
      </c>
      <c r="L302" s="15" t="s">
        <v>2339</v>
      </c>
      <c r="M302" s="26" t="s">
        <v>1384</v>
      </c>
      <c r="N302" s="41" t="s">
        <v>2319</v>
      </c>
      <c r="O302" s="19" t="s">
        <v>2321</v>
      </c>
    </row>
    <row r="303" spans="1:15" ht="12">
      <c r="A303" s="32" t="s">
        <v>398</v>
      </c>
      <c r="B303" s="12" t="s">
        <v>397</v>
      </c>
      <c r="C303" s="37">
        <v>11002</v>
      </c>
      <c r="D303" s="7" t="s">
        <v>1029</v>
      </c>
      <c r="E303" s="12" t="s">
        <v>1029</v>
      </c>
      <c r="F303" s="12" t="s">
        <v>1029</v>
      </c>
      <c r="G303" s="197" t="s">
        <v>1029</v>
      </c>
      <c r="H303" s="12" t="s">
        <v>1029</v>
      </c>
      <c r="I303" s="12" t="s">
        <v>1029</v>
      </c>
      <c r="J303" s="12"/>
      <c r="K303" s="47">
        <v>20</v>
      </c>
      <c r="L303" s="16" t="s">
        <v>1003</v>
      </c>
      <c r="M303" s="26" t="s">
        <v>1384</v>
      </c>
      <c r="N303" s="41" t="s">
        <v>1795</v>
      </c>
      <c r="O303" s="20" t="s">
        <v>2321</v>
      </c>
    </row>
    <row r="304" spans="1:15" ht="12">
      <c r="A304" s="27" t="s">
        <v>322</v>
      </c>
      <c r="B304" s="11" t="s">
        <v>323</v>
      </c>
      <c r="C304" s="26">
        <v>31005</v>
      </c>
      <c r="D304" s="1" t="s">
        <v>2108</v>
      </c>
      <c r="E304" s="11" t="s">
        <v>422</v>
      </c>
      <c r="F304" s="11" t="s">
        <v>422</v>
      </c>
      <c r="G304" s="20" t="s">
        <v>422</v>
      </c>
      <c r="H304" s="11" t="s">
        <v>422</v>
      </c>
      <c r="I304" s="11" t="s">
        <v>2108</v>
      </c>
      <c r="J304" s="11"/>
      <c r="K304" s="11">
        <v>87</v>
      </c>
      <c r="L304" s="15" t="s">
        <v>2339</v>
      </c>
      <c r="M304" s="26" t="s">
        <v>1385</v>
      </c>
      <c r="N304" s="42" t="s">
        <v>1706</v>
      </c>
      <c r="O304" s="22" t="s">
        <v>1706</v>
      </c>
    </row>
    <row r="305" spans="1:15" ht="12">
      <c r="A305" s="27" t="s">
        <v>1324</v>
      </c>
      <c r="B305" s="11" t="s">
        <v>1325</v>
      </c>
      <c r="C305" s="26">
        <v>23096</v>
      </c>
      <c r="D305" s="1" t="s">
        <v>1326</v>
      </c>
      <c r="E305" s="11" t="s">
        <v>493</v>
      </c>
      <c r="F305" s="11" t="s">
        <v>410</v>
      </c>
      <c r="G305" s="20" t="s">
        <v>410</v>
      </c>
      <c r="H305" s="11" t="s">
        <v>410</v>
      </c>
      <c r="I305" s="11" t="s">
        <v>240</v>
      </c>
      <c r="J305" s="11"/>
      <c r="K305" s="11">
        <v>90</v>
      </c>
      <c r="L305" s="15" t="s">
        <v>2320</v>
      </c>
      <c r="M305" s="26" t="s">
        <v>1385</v>
      </c>
      <c r="N305" s="41" t="s">
        <v>2079</v>
      </c>
      <c r="O305" s="19" t="s">
        <v>2079</v>
      </c>
    </row>
    <row r="306" spans="1:15" ht="12">
      <c r="A306" s="27" t="s">
        <v>1453</v>
      </c>
      <c r="B306" s="11" t="s">
        <v>1454</v>
      </c>
      <c r="C306" s="26">
        <v>34027</v>
      </c>
      <c r="D306" s="1" t="s">
        <v>1051</v>
      </c>
      <c r="E306" s="11" t="s">
        <v>430</v>
      </c>
      <c r="F306" s="11" t="s">
        <v>430</v>
      </c>
      <c r="G306" s="20" t="s">
        <v>438</v>
      </c>
      <c r="H306" s="11" t="s">
        <v>438</v>
      </c>
      <c r="I306" s="11" t="s">
        <v>1051</v>
      </c>
      <c r="J306" s="11"/>
      <c r="K306" s="11">
        <v>60</v>
      </c>
      <c r="L306" s="15" t="s">
        <v>1003</v>
      </c>
      <c r="M306" s="26" t="s">
        <v>1384</v>
      </c>
      <c r="N306" s="41" t="s">
        <v>1795</v>
      </c>
      <c r="O306" s="19" t="s">
        <v>1796</v>
      </c>
    </row>
    <row r="307" spans="1:15" ht="12">
      <c r="A307" s="27" t="s">
        <v>1455</v>
      </c>
      <c r="B307" s="11" t="s">
        <v>1456</v>
      </c>
      <c r="C307" s="26">
        <v>71053</v>
      </c>
      <c r="D307" s="1" t="s">
        <v>1437</v>
      </c>
      <c r="E307" s="11" t="s">
        <v>476</v>
      </c>
      <c r="F307" s="11" t="s">
        <v>478</v>
      </c>
      <c r="G307" s="20" t="s">
        <v>478</v>
      </c>
      <c r="H307" s="11" t="s">
        <v>478</v>
      </c>
      <c r="I307" s="11" t="s">
        <v>1437</v>
      </c>
      <c r="J307" s="11"/>
      <c r="K307" s="11">
        <v>9</v>
      </c>
      <c r="L307" s="15" t="s">
        <v>1008</v>
      </c>
      <c r="M307" s="26" t="s">
        <v>1384</v>
      </c>
      <c r="N307" s="41" t="s">
        <v>1795</v>
      </c>
      <c r="O307" s="19" t="s">
        <v>1796</v>
      </c>
    </row>
    <row r="308" spans="1:15" ht="12">
      <c r="A308" s="27" t="s">
        <v>1457</v>
      </c>
      <c r="B308" s="11" t="s">
        <v>1458</v>
      </c>
      <c r="C308" s="26">
        <v>23025</v>
      </c>
      <c r="D308" s="1" t="s">
        <v>1459</v>
      </c>
      <c r="E308" s="11" t="s">
        <v>493</v>
      </c>
      <c r="F308" s="11" t="s">
        <v>410</v>
      </c>
      <c r="G308" s="20" t="s">
        <v>410</v>
      </c>
      <c r="H308" s="11" t="s">
        <v>405</v>
      </c>
      <c r="I308" s="11" t="s">
        <v>1459</v>
      </c>
      <c r="J308" s="11"/>
      <c r="K308" s="11">
        <v>30</v>
      </c>
      <c r="L308" s="15" t="s">
        <v>1008</v>
      </c>
      <c r="M308" s="26" t="s">
        <v>1384</v>
      </c>
      <c r="N308" s="41" t="s">
        <v>1795</v>
      </c>
      <c r="O308" s="19" t="s">
        <v>1796</v>
      </c>
    </row>
    <row r="309" spans="1:15" ht="12">
      <c r="A309" s="27" t="s">
        <v>324</v>
      </c>
      <c r="B309" s="11" t="s">
        <v>325</v>
      </c>
      <c r="C309" s="26">
        <v>11002</v>
      </c>
      <c r="D309" s="1" t="s">
        <v>1029</v>
      </c>
      <c r="E309" s="11" t="s">
        <v>1029</v>
      </c>
      <c r="F309" s="11" t="s">
        <v>1029</v>
      </c>
      <c r="G309" s="20" t="s">
        <v>1029</v>
      </c>
      <c r="H309" s="11" t="s">
        <v>1029</v>
      </c>
      <c r="I309" s="11" t="s">
        <v>1029</v>
      </c>
      <c r="J309" s="11"/>
      <c r="K309" s="11">
        <v>128</v>
      </c>
      <c r="L309" s="15" t="s">
        <v>2339</v>
      </c>
      <c r="M309" s="26" t="s">
        <v>1385</v>
      </c>
      <c r="N309" s="42" t="s">
        <v>1706</v>
      </c>
      <c r="O309" s="22" t="s">
        <v>1706</v>
      </c>
    </row>
    <row r="310" spans="1:15" ht="12">
      <c r="A310" s="27" t="s">
        <v>1685</v>
      </c>
      <c r="B310" s="11" t="s">
        <v>1686</v>
      </c>
      <c r="C310" s="26">
        <v>11002</v>
      </c>
      <c r="D310" s="1" t="s">
        <v>1029</v>
      </c>
      <c r="E310" s="11" t="s">
        <v>1029</v>
      </c>
      <c r="F310" s="11" t="s">
        <v>1029</v>
      </c>
      <c r="G310" s="20" t="s">
        <v>1029</v>
      </c>
      <c r="H310" s="11" t="s">
        <v>1029</v>
      </c>
      <c r="I310" s="11" t="s">
        <v>1029</v>
      </c>
      <c r="J310" s="11"/>
      <c r="K310" s="11">
        <v>188</v>
      </c>
      <c r="L310" s="15" t="s">
        <v>2339</v>
      </c>
      <c r="M310" s="26" t="s">
        <v>1384</v>
      </c>
      <c r="N310" s="41" t="s">
        <v>2319</v>
      </c>
      <c r="O310" s="21" t="s">
        <v>1678</v>
      </c>
    </row>
    <row r="311" spans="1:15" ht="12">
      <c r="A311" s="27" t="s">
        <v>1461</v>
      </c>
      <c r="B311" s="11" t="s">
        <v>1462</v>
      </c>
      <c r="C311" s="26">
        <v>12025</v>
      </c>
      <c r="D311" s="1" t="s">
        <v>1434</v>
      </c>
      <c r="E311" s="11" t="s">
        <v>1434</v>
      </c>
      <c r="F311" s="11" t="s">
        <v>1434</v>
      </c>
      <c r="G311" s="20" t="s">
        <v>1434</v>
      </c>
      <c r="H311" s="11" t="s">
        <v>1434</v>
      </c>
      <c r="I311" s="11" t="s">
        <v>1434</v>
      </c>
      <c r="J311" s="11"/>
      <c r="K311" s="11">
        <v>16</v>
      </c>
      <c r="L311" s="15" t="s">
        <v>1463</v>
      </c>
      <c r="M311" s="26" t="s">
        <v>1384</v>
      </c>
      <c r="N311" s="41" t="s">
        <v>1795</v>
      </c>
      <c r="O311" s="19" t="s">
        <v>1796</v>
      </c>
    </row>
    <row r="312" spans="1:15" ht="12">
      <c r="A312" s="27" t="s">
        <v>1687</v>
      </c>
      <c r="B312" s="11" t="s">
        <v>1688</v>
      </c>
      <c r="C312" s="26">
        <v>11022</v>
      </c>
      <c r="D312" s="1" t="s">
        <v>1682</v>
      </c>
      <c r="E312" s="11" t="s">
        <v>1029</v>
      </c>
      <c r="F312" s="11" t="s">
        <v>1369</v>
      </c>
      <c r="G312" s="20" t="s">
        <v>1369</v>
      </c>
      <c r="H312" s="11" t="s">
        <v>1682</v>
      </c>
      <c r="I312" s="11" t="s">
        <v>1682</v>
      </c>
      <c r="J312" s="11"/>
      <c r="K312" s="11">
        <v>112</v>
      </c>
      <c r="L312" s="15" t="s">
        <v>2339</v>
      </c>
      <c r="M312" s="26" t="s">
        <v>1384</v>
      </c>
      <c r="N312" s="41" t="s">
        <v>2319</v>
      </c>
      <c r="O312" s="21" t="s">
        <v>1678</v>
      </c>
    </row>
    <row r="313" spans="1:15" ht="12">
      <c r="A313" s="27" t="s">
        <v>1464</v>
      </c>
      <c r="B313" s="11" t="s">
        <v>1465</v>
      </c>
      <c r="C313" s="26">
        <v>23101</v>
      </c>
      <c r="D313" s="1" t="s">
        <v>1466</v>
      </c>
      <c r="E313" s="11" t="s">
        <v>493</v>
      </c>
      <c r="F313" s="11" t="s">
        <v>406</v>
      </c>
      <c r="G313" s="20" t="s">
        <v>406</v>
      </c>
      <c r="H313" s="11" t="s">
        <v>403</v>
      </c>
      <c r="I313" s="11" t="s">
        <v>1512</v>
      </c>
      <c r="J313" s="11"/>
      <c r="K313" s="11">
        <v>47</v>
      </c>
      <c r="L313" s="15" t="s">
        <v>1003</v>
      </c>
      <c r="M313" s="26" t="s">
        <v>1384</v>
      </c>
      <c r="N313" s="41" t="s">
        <v>1795</v>
      </c>
      <c r="O313" s="19" t="s">
        <v>1678</v>
      </c>
    </row>
    <row r="314" spans="1:15" ht="12">
      <c r="A314" s="27" t="s">
        <v>1610</v>
      </c>
      <c r="B314" s="11" t="s">
        <v>1611</v>
      </c>
      <c r="C314" s="26">
        <v>41081</v>
      </c>
      <c r="D314" s="1" t="s">
        <v>1476</v>
      </c>
      <c r="E314" s="11" t="s">
        <v>464</v>
      </c>
      <c r="F314" s="11" t="s">
        <v>452</v>
      </c>
      <c r="G314" s="20" t="s">
        <v>452</v>
      </c>
      <c r="H314" s="11" t="s">
        <v>452</v>
      </c>
      <c r="I314" s="11" t="s">
        <v>1476</v>
      </c>
      <c r="J314" s="11"/>
      <c r="K314" s="11">
        <v>51</v>
      </c>
      <c r="L314" s="15" t="s">
        <v>2339</v>
      </c>
      <c r="M314" s="26" t="s">
        <v>1384</v>
      </c>
      <c r="N314" s="41" t="s">
        <v>2319</v>
      </c>
      <c r="O314" s="19" t="s">
        <v>1589</v>
      </c>
    </row>
    <row r="315" spans="1:15" ht="12">
      <c r="A315" s="27" t="s">
        <v>1468</v>
      </c>
      <c r="B315" s="11" t="s">
        <v>1469</v>
      </c>
      <c r="C315" s="26">
        <v>31012</v>
      </c>
      <c r="D315" s="1" t="s">
        <v>1470</v>
      </c>
      <c r="E315" s="11" t="s">
        <v>422</v>
      </c>
      <c r="F315" s="11" t="s">
        <v>422</v>
      </c>
      <c r="G315" s="20" t="s">
        <v>422</v>
      </c>
      <c r="H315" s="11" t="s">
        <v>425</v>
      </c>
      <c r="I315" s="11" t="s">
        <v>856</v>
      </c>
      <c r="J315" s="11"/>
      <c r="K315" s="11">
        <v>36</v>
      </c>
      <c r="L315" s="15" t="s">
        <v>1015</v>
      </c>
      <c r="M315" s="26" t="s">
        <v>1384</v>
      </c>
      <c r="N315" s="41" t="s">
        <v>1795</v>
      </c>
      <c r="O315" s="19" t="s">
        <v>1796</v>
      </c>
    </row>
    <row r="316" spans="1:15" ht="12">
      <c r="A316" s="27" t="s">
        <v>1471</v>
      </c>
      <c r="B316" s="11" t="s">
        <v>1472</v>
      </c>
      <c r="C316" s="26">
        <v>38014</v>
      </c>
      <c r="D316" s="1" t="s">
        <v>1473</v>
      </c>
      <c r="E316" s="11" t="s">
        <v>443</v>
      </c>
      <c r="F316" s="11" t="s">
        <v>448</v>
      </c>
      <c r="G316" s="20" t="s">
        <v>448</v>
      </c>
      <c r="H316" s="11" t="s">
        <v>448</v>
      </c>
      <c r="I316" s="11" t="s">
        <v>1473</v>
      </c>
      <c r="J316" s="11"/>
      <c r="K316" s="11">
        <v>30</v>
      </c>
      <c r="L316" s="15" t="s">
        <v>1008</v>
      </c>
      <c r="M316" s="26" t="s">
        <v>1384</v>
      </c>
      <c r="N316" s="41" t="s">
        <v>1795</v>
      </c>
      <c r="O316" s="19" t="s">
        <v>1796</v>
      </c>
    </row>
    <row r="317" spans="1:15" ht="12">
      <c r="A317" s="27" t="s">
        <v>1689</v>
      </c>
      <c r="B317" s="11" t="s">
        <v>1690</v>
      </c>
      <c r="C317" s="26">
        <v>12025</v>
      </c>
      <c r="D317" s="1" t="s">
        <v>1434</v>
      </c>
      <c r="E317" s="11" t="s">
        <v>1434</v>
      </c>
      <c r="F317" s="11" t="s">
        <v>1434</v>
      </c>
      <c r="G317" s="20" t="s">
        <v>1434</v>
      </c>
      <c r="H317" s="11" t="s">
        <v>1434</v>
      </c>
      <c r="I317" s="11" t="s">
        <v>1434</v>
      </c>
      <c r="J317" s="11"/>
      <c r="K317" s="11">
        <v>46</v>
      </c>
      <c r="L317" s="15" t="s">
        <v>2339</v>
      </c>
      <c r="M317" s="26" t="s">
        <v>1384</v>
      </c>
      <c r="N317" s="41" t="s">
        <v>2319</v>
      </c>
      <c r="O317" s="21" t="s">
        <v>1678</v>
      </c>
    </row>
    <row r="318" spans="1:15" ht="12">
      <c r="A318" s="27" t="s">
        <v>1587</v>
      </c>
      <c r="B318" s="11" t="s">
        <v>212</v>
      </c>
      <c r="C318" s="26">
        <v>41002</v>
      </c>
      <c r="D318" s="1" t="s">
        <v>2342</v>
      </c>
      <c r="E318" s="11" t="s">
        <v>449</v>
      </c>
      <c r="F318" s="11" t="s">
        <v>449</v>
      </c>
      <c r="G318" s="20" t="s">
        <v>449</v>
      </c>
      <c r="H318" s="11" t="s">
        <v>449</v>
      </c>
      <c r="I318" s="11" t="s">
        <v>2342</v>
      </c>
      <c r="J318" s="11"/>
      <c r="K318" s="11">
        <v>95</v>
      </c>
      <c r="L318" s="15" t="s">
        <v>1008</v>
      </c>
      <c r="M318" s="26" t="s">
        <v>1384</v>
      </c>
      <c r="N318" s="41" t="s">
        <v>1795</v>
      </c>
      <c r="O318" s="19" t="s">
        <v>869</v>
      </c>
    </row>
    <row r="319" spans="1:15" ht="12">
      <c r="A319" s="27" t="s">
        <v>1612</v>
      </c>
      <c r="B319" s="11" t="s">
        <v>1613</v>
      </c>
      <c r="C319" s="26">
        <v>24048</v>
      </c>
      <c r="D319" s="1" t="s">
        <v>1614</v>
      </c>
      <c r="E319" s="11" t="s">
        <v>417</v>
      </c>
      <c r="F319" s="11" t="s">
        <v>417</v>
      </c>
      <c r="G319" s="20" t="s">
        <v>417</v>
      </c>
      <c r="H319" s="11" t="s">
        <v>414</v>
      </c>
      <c r="I319" s="11" t="s">
        <v>1672</v>
      </c>
      <c r="J319" s="11"/>
      <c r="K319" s="11">
        <v>38</v>
      </c>
      <c r="L319" s="15" t="s">
        <v>1003</v>
      </c>
      <c r="M319" s="26" t="s">
        <v>1384</v>
      </c>
      <c r="N319" s="41" t="s">
        <v>1795</v>
      </c>
      <c r="O319" s="19" t="s">
        <v>1589</v>
      </c>
    </row>
    <row r="320" spans="1:15" ht="12">
      <c r="A320" s="27" t="s">
        <v>326</v>
      </c>
      <c r="B320" s="11" t="s">
        <v>327</v>
      </c>
      <c r="C320" s="26">
        <v>24014</v>
      </c>
      <c r="D320" s="1" t="s">
        <v>328</v>
      </c>
      <c r="E320" s="11" t="s">
        <v>417</v>
      </c>
      <c r="F320" s="11" t="s">
        <v>417</v>
      </c>
      <c r="G320" s="20" t="s">
        <v>417</v>
      </c>
      <c r="H320" s="11" t="s">
        <v>414</v>
      </c>
      <c r="I320" s="11" t="s">
        <v>1672</v>
      </c>
      <c r="J320" s="11"/>
      <c r="K320" s="11">
        <v>77</v>
      </c>
      <c r="L320" s="15" t="s">
        <v>2339</v>
      </c>
      <c r="M320" s="26" t="s">
        <v>1385</v>
      </c>
      <c r="N320" s="42" t="s">
        <v>1706</v>
      </c>
      <c r="O320" s="22" t="s">
        <v>1706</v>
      </c>
    </row>
    <row r="321" spans="1:15" ht="12">
      <c r="A321" s="27" t="s">
        <v>1691</v>
      </c>
      <c r="B321" s="11" t="s">
        <v>1692</v>
      </c>
      <c r="C321" s="26">
        <v>11002</v>
      </c>
      <c r="D321" s="1" t="s">
        <v>1029</v>
      </c>
      <c r="E321" s="11" t="s">
        <v>1029</v>
      </c>
      <c r="F321" s="11" t="s">
        <v>1029</v>
      </c>
      <c r="G321" s="20" t="s">
        <v>1029</v>
      </c>
      <c r="H321" s="11" t="s">
        <v>1029</v>
      </c>
      <c r="I321" s="11" t="s">
        <v>1029</v>
      </c>
      <c r="J321" s="11"/>
      <c r="K321" s="11">
        <v>160</v>
      </c>
      <c r="L321" s="15" t="s">
        <v>2339</v>
      </c>
      <c r="M321" s="26" t="s">
        <v>1384</v>
      </c>
      <c r="N321" s="41" t="s">
        <v>2319</v>
      </c>
      <c r="O321" s="21" t="s">
        <v>1678</v>
      </c>
    </row>
    <row r="322" spans="1:15" ht="12">
      <c r="A322" s="27" t="s">
        <v>1474</v>
      </c>
      <c r="B322" s="11" t="s">
        <v>1475</v>
      </c>
      <c r="C322" s="26">
        <v>41081</v>
      </c>
      <c r="D322" s="1" t="s">
        <v>1476</v>
      </c>
      <c r="E322" s="11" t="s">
        <v>464</v>
      </c>
      <c r="F322" s="11" t="s">
        <v>452</v>
      </c>
      <c r="G322" s="20" t="s">
        <v>452</v>
      </c>
      <c r="H322" s="11" t="s">
        <v>452</v>
      </c>
      <c r="I322" s="11" t="s">
        <v>1476</v>
      </c>
      <c r="J322" s="11"/>
      <c r="K322" s="11">
        <v>90</v>
      </c>
      <c r="L322" s="15" t="s">
        <v>1003</v>
      </c>
      <c r="M322" s="26" t="s">
        <v>1384</v>
      </c>
      <c r="N322" s="41" t="s">
        <v>1795</v>
      </c>
      <c r="O322" s="19" t="s">
        <v>1796</v>
      </c>
    </row>
    <row r="323" spans="1:15" ht="12">
      <c r="A323" s="27" t="s">
        <v>953</v>
      </c>
      <c r="B323" s="11" t="s">
        <v>213</v>
      </c>
      <c r="C323" s="26">
        <v>24137</v>
      </c>
      <c r="D323" s="1" t="s">
        <v>954</v>
      </c>
      <c r="E323" s="11" t="s">
        <v>417</v>
      </c>
      <c r="F323" s="11" t="s">
        <v>420</v>
      </c>
      <c r="G323" s="20" t="s">
        <v>420</v>
      </c>
      <c r="H323" s="11" t="s">
        <v>420</v>
      </c>
      <c r="I323" s="11" t="s">
        <v>1715</v>
      </c>
      <c r="J323" s="11"/>
      <c r="K323" s="11">
        <v>46</v>
      </c>
      <c r="L323" s="15" t="s">
        <v>2339</v>
      </c>
      <c r="M323" s="26" t="s">
        <v>1385</v>
      </c>
      <c r="N323" s="42" t="s">
        <v>1706</v>
      </c>
      <c r="O323" s="22" t="s">
        <v>1706</v>
      </c>
    </row>
    <row r="324" spans="1:15" ht="12">
      <c r="A324" s="27" t="s">
        <v>2351</v>
      </c>
      <c r="B324" s="11" t="s">
        <v>2352</v>
      </c>
      <c r="C324" s="26">
        <v>13037</v>
      </c>
      <c r="D324" s="1" t="s">
        <v>2353</v>
      </c>
      <c r="E324" s="11" t="s">
        <v>2175</v>
      </c>
      <c r="F324" s="11" t="s">
        <v>2175</v>
      </c>
      <c r="G324" s="20" t="s">
        <v>372</v>
      </c>
      <c r="H324" s="11" t="s">
        <v>372</v>
      </c>
      <c r="I324" s="11" t="s">
        <v>372</v>
      </c>
      <c r="J324" s="11"/>
      <c r="K324" s="11">
        <v>120</v>
      </c>
      <c r="L324" s="15" t="s">
        <v>1003</v>
      </c>
      <c r="M324" s="26" t="s">
        <v>1384</v>
      </c>
      <c r="N324" s="41" t="s">
        <v>1795</v>
      </c>
      <c r="O324" s="19" t="s">
        <v>2321</v>
      </c>
    </row>
    <row r="325" spans="1:15" ht="12">
      <c r="A325" s="27" t="s">
        <v>2066</v>
      </c>
      <c r="B325" s="11" t="s">
        <v>2067</v>
      </c>
      <c r="C325" s="26">
        <v>23062</v>
      </c>
      <c r="D325" s="1" t="s">
        <v>1521</v>
      </c>
      <c r="E325" s="11" t="s">
        <v>493</v>
      </c>
      <c r="F325" s="11" t="s">
        <v>493</v>
      </c>
      <c r="G325" s="20" t="s">
        <v>419</v>
      </c>
      <c r="H325" s="11" t="s">
        <v>407</v>
      </c>
      <c r="I325" s="11" t="s">
        <v>1521</v>
      </c>
      <c r="J325" s="11"/>
      <c r="K325" s="11">
        <v>57</v>
      </c>
      <c r="L325" s="15" t="s">
        <v>1003</v>
      </c>
      <c r="M325" s="26" t="s">
        <v>1384</v>
      </c>
      <c r="N325" s="41" t="s">
        <v>1795</v>
      </c>
      <c r="O325" s="19" t="s">
        <v>2063</v>
      </c>
    </row>
    <row r="326" spans="1:15" ht="12">
      <c r="A326" s="27" t="s">
        <v>329</v>
      </c>
      <c r="B326" s="11" t="s">
        <v>330</v>
      </c>
      <c r="C326" s="26">
        <v>73066</v>
      </c>
      <c r="D326" s="1" t="s">
        <v>1086</v>
      </c>
      <c r="E326" s="11" t="s">
        <v>476</v>
      </c>
      <c r="F326" s="11" t="s">
        <v>486</v>
      </c>
      <c r="G326" s="20" t="s">
        <v>486</v>
      </c>
      <c r="H326" s="11" t="s">
        <v>486</v>
      </c>
      <c r="I326" s="11" t="s">
        <v>2165</v>
      </c>
      <c r="J326" s="11"/>
      <c r="K326" s="11">
        <v>21</v>
      </c>
      <c r="L326" s="15" t="s">
        <v>2339</v>
      </c>
      <c r="M326" s="26" t="s">
        <v>1385</v>
      </c>
      <c r="N326" s="42" t="s">
        <v>1706</v>
      </c>
      <c r="O326" s="22" t="s">
        <v>1706</v>
      </c>
    </row>
    <row r="327" spans="1:15" ht="12">
      <c r="A327" s="27" t="s">
        <v>2354</v>
      </c>
      <c r="B327" s="11" t="s">
        <v>0</v>
      </c>
      <c r="C327" s="26">
        <v>11002</v>
      </c>
      <c r="D327" s="1" t="s">
        <v>1029</v>
      </c>
      <c r="E327" s="11" t="s">
        <v>1029</v>
      </c>
      <c r="F327" s="11" t="s">
        <v>1029</v>
      </c>
      <c r="G327" s="20" t="s">
        <v>1029</v>
      </c>
      <c r="H327" s="11" t="s">
        <v>1029</v>
      </c>
      <c r="I327" s="11" t="s">
        <v>1029</v>
      </c>
      <c r="J327" s="11"/>
      <c r="K327" s="11">
        <v>80</v>
      </c>
      <c r="L327" s="15" t="s">
        <v>1003</v>
      </c>
      <c r="M327" s="26" t="s">
        <v>1384</v>
      </c>
      <c r="N327" s="43" t="s">
        <v>1795</v>
      </c>
      <c r="O327" s="19" t="s">
        <v>2321</v>
      </c>
    </row>
    <row r="328" spans="1:15" ht="12">
      <c r="A328" s="27" t="s">
        <v>1693</v>
      </c>
      <c r="B328" s="11" t="s">
        <v>1694</v>
      </c>
      <c r="C328" s="26">
        <v>11055</v>
      </c>
      <c r="D328" s="1" t="s">
        <v>1695</v>
      </c>
      <c r="E328" s="11" t="s">
        <v>1029</v>
      </c>
      <c r="F328" s="11" t="s">
        <v>1258</v>
      </c>
      <c r="G328" s="20" t="s">
        <v>1258</v>
      </c>
      <c r="H328" s="11" t="s">
        <v>1541</v>
      </c>
      <c r="I328" s="11" t="s">
        <v>1541</v>
      </c>
      <c r="J328" s="11"/>
      <c r="K328" s="11">
        <v>110</v>
      </c>
      <c r="L328" s="15" t="s">
        <v>2339</v>
      </c>
      <c r="M328" s="26" t="s">
        <v>1384</v>
      </c>
      <c r="N328" s="43" t="s">
        <v>2319</v>
      </c>
      <c r="O328" s="21" t="s">
        <v>1678</v>
      </c>
    </row>
    <row r="329" spans="1:15" ht="12">
      <c r="A329" s="27" t="s">
        <v>331</v>
      </c>
      <c r="B329" s="11" t="s">
        <v>332</v>
      </c>
      <c r="C329" s="26">
        <v>44019</v>
      </c>
      <c r="D329" s="1" t="s">
        <v>1055</v>
      </c>
      <c r="E329" s="11" t="s">
        <v>464</v>
      </c>
      <c r="F329" s="11" t="s">
        <v>464</v>
      </c>
      <c r="G329" s="20" t="s">
        <v>458</v>
      </c>
      <c r="H329" s="11" t="s">
        <v>463</v>
      </c>
      <c r="I329" s="11" t="s">
        <v>1055</v>
      </c>
      <c r="J329" s="11"/>
      <c r="K329" s="11">
        <v>45</v>
      </c>
      <c r="L329" s="15" t="s">
        <v>2339</v>
      </c>
      <c r="M329" s="26" t="s">
        <v>1385</v>
      </c>
      <c r="N329" s="44" t="s">
        <v>1706</v>
      </c>
      <c r="O329" s="22" t="s">
        <v>1706</v>
      </c>
    </row>
    <row r="330" spans="1:15" ht="12">
      <c r="A330" s="27" t="s">
        <v>1508</v>
      </c>
      <c r="B330" s="11" t="s">
        <v>1509</v>
      </c>
      <c r="C330" s="26">
        <v>34027</v>
      </c>
      <c r="D330" s="1" t="s">
        <v>1051</v>
      </c>
      <c r="E330" s="11" t="s">
        <v>430</v>
      </c>
      <c r="F330" s="11" t="s">
        <v>430</v>
      </c>
      <c r="G330" s="20" t="s">
        <v>438</v>
      </c>
      <c r="H330" s="11" t="s">
        <v>438</v>
      </c>
      <c r="I330" s="11" t="s">
        <v>1051</v>
      </c>
      <c r="J330" s="11"/>
      <c r="K330" s="11">
        <v>35</v>
      </c>
      <c r="L330" s="15" t="s">
        <v>1008</v>
      </c>
      <c r="M330" s="26" t="s">
        <v>1384</v>
      </c>
      <c r="N330" s="43" t="s">
        <v>1795</v>
      </c>
      <c r="O330" s="19" t="s">
        <v>1796</v>
      </c>
    </row>
    <row r="331" spans="1:15" ht="12">
      <c r="A331" s="27" t="s">
        <v>1657</v>
      </c>
      <c r="B331" s="11" t="s">
        <v>1658</v>
      </c>
      <c r="C331" s="26">
        <v>23025</v>
      </c>
      <c r="D331" s="1" t="s">
        <v>1459</v>
      </c>
      <c r="E331" s="11" t="s">
        <v>493</v>
      </c>
      <c r="F331" s="11" t="s">
        <v>410</v>
      </c>
      <c r="G331" s="20" t="s">
        <v>410</v>
      </c>
      <c r="H331" s="11" t="s">
        <v>405</v>
      </c>
      <c r="I331" s="11" t="s">
        <v>1459</v>
      </c>
      <c r="J331" s="11"/>
      <c r="K331" s="11">
        <v>30</v>
      </c>
      <c r="L331" s="15" t="s">
        <v>2339</v>
      </c>
      <c r="M331" s="26" t="s">
        <v>1384</v>
      </c>
      <c r="N331" s="43" t="s">
        <v>2319</v>
      </c>
      <c r="O331" s="19" t="s">
        <v>2321</v>
      </c>
    </row>
    <row r="332" spans="1:15" ht="12">
      <c r="A332" s="27" t="s">
        <v>1510</v>
      </c>
      <c r="B332" s="11" t="s">
        <v>1511</v>
      </c>
      <c r="C332" s="26">
        <v>23003</v>
      </c>
      <c r="D332" s="1" t="s">
        <v>1512</v>
      </c>
      <c r="E332" s="11" t="s">
        <v>493</v>
      </c>
      <c r="F332" s="11" t="s">
        <v>406</v>
      </c>
      <c r="G332" s="20" t="s">
        <v>406</v>
      </c>
      <c r="H332" s="11" t="s">
        <v>403</v>
      </c>
      <c r="I332" s="11" t="s">
        <v>1512</v>
      </c>
      <c r="J332" s="11"/>
      <c r="K332" s="11">
        <v>29</v>
      </c>
      <c r="L332" s="15" t="s">
        <v>1003</v>
      </c>
      <c r="M332" s="26" t="s">
        <v>1384</v>
      </c>
      <c r="N332" s="43" t="s">
        <v>1795</v>
      </c>
      <c r="O332" s="19" t="s">
        <v>1796</v>
      </c>
    </row>
    <row r="333" spans="1:15" ht="12">
      <c r="A333" s="27" t="s">
        <v>1583</v>
      </c>
      <c r="B333" s="11" t="s">
        <v>1584</v>
      </c>
      <c r="C333" s="26">
        <v>71004</v>
      </c>
      <c r="D333" s="1" t="s">
        <v>1449</v>
      </c>
      <c r="E333" s="11" t="s">
        <v>476</v>
      </c>
      <c r="F333" s="11" t="s">
        <v>476</v>
      </c>
      <c r="G333" s="20" t="s">
        <v>476</v>
      </c>
      <c r="H333" s="11" t="s">
        <v>473</v>
      </c>
      <c r="I333" s="11" t="s">
        <v>1449</v>
      </c>
      <c r="J333" s="11"/>
      <c r="K333" s="11">
        <v>33</v>
      </c>
      <c r="L333" s="15" t="s">
        <v>1008</v>
      </c>
      <c r="M333" s="26" t="s">
        <v>1384</v>
      </c>
      <c r="N333" s="43" t="s">
        <v>1795</v>
      </c>
      <c r="O333" s="19" t="s">
        <v>869</v>
      </c>
    </row>
    <row r="334" spans="1:15" ht="12">
      <c r="A334" s="27" t="s">
        <v>333</v>
      </c>
      <c r="B334" s="11" t="s">
        <v>334</v>
      </c>
      <c r="C334" s="26">
        <v>11040</v>
      </c>
      <c r="D334" s="1" t="s">
        <v>1033</v>
      </c>
      <c r="E334" s="11" t="s">
        <v>1029</v>
      </c>
      <c r="F334" s="11" t="s">
        <v>1258</v>
      </c>
      <c r="G334" s="20" t="s">
        <v>1258</v>
      </c>
      <c r="H334" s="11" t="s">
        <v>1033</v>
      </c>
      <c r="I334" s="11" t="s">
        <v>1033</v>
      </c>
      <c r="J334" s="11"/>
      <c r="K334" s="11">
        <v>35</v>
      </c>
      <c r="L334" s="15" t="s">
        <v>2339</v>
      </c>
      <c r="M334" s="26" t="s">
        <v>1385</v>
      </c>
      <c r="N334" s="44" t="s">
        <v>1706</v>
      </c>
      <c r="O334" s="22" t="s">
        <v>1706</v>
      </c>
    </row>
    <row r="335" spans="1:15" ht="12">
      <c r="A335" s="27" t="s">
        <v>335</v>
      </c>
      <c r="B335" s="11" t="s">
        <v>336</v>
      </c>
      <c r="C335" s="26">
        <v>24033</v>
      </c>
      <c r="D335" s="1" t="s">
        <v>1672</v>
      </c>
      <c r="E335" s="11" t="s">
        <v>417</v>
      </c>
      <c r="F335" s="11" t="s">
        <v>417</v>
      </c>
      <c r="G335" s="20" t="s">
        <v>417</v>
      </c>
      <c r="H335" s="11" t="s">
        <v>414</v>
      </c>
      <c r="I335" s="11" t="s">
        <v>1672</v>
      </c>
      <c r="J335" s="11"/>
      <c r="K335" s="11">
        <v>68</v>
      </c>
      <c r="L335" s="15" t="s">
        <v>2339</v>
      </c>
      <c r="M335" s="26" t="s">
        <v>1385</v>
      </c>
      <c r="N335" s="44" t="s">
        <v>1706</v>
      </c>
      <c r="O335" s="22" t="s">
        <v>1706</v>
      </c>
    </row>
    <row r="336" spans="1:15" ht="12">
      <c r="A336" s="27" t="s">
        <v>1659</v>
      </c>
      <c r="B336" s="11" t="s">
        <v>1660</v>
      </c>
      <c r="C336" s="26">
        <v>24104</v>
      </c>
      <c r="D336" s="1" t="s">
        <v>1330</v>
      </c>
      <c r="E336" s="11" t="s">
        <v>493</v>
      </c>
      <c r="F336" s="11" t="s">
        <v>493</v>
      </c>
      <c r="G336" s="20" t="s">
        <v>419</v>
      </c>
      <c r="H336" s="11" t="s">
        <v>419</v>
      </c>
      <c r="I336" s="11" t="s">
        <v>1330</v>
      </c>
      <c r="J336" s="11"/>
      <c r="K336" s="11">
        <v>26</v>
      </c>
      <c r="L336" s="15" t="s">
        <v>1008</v>
      </c>
      <c r="M336" s="26" t="s">
        <v>1384</v>
      </c>
      <c r="N336" s="43" t="s">
        <v>1795</v>
      </c>
      <c r="O336" s="19" t="s">
        <v>2321</v>
      </c>
    </row>
    <row r="337" spans="1:15" ht="12">
      <c r="A337" s="32" t="s">
        <v>1553</v>
      </c>
      <c r="B337" s="12" t="s">
        <v>399</v>
      </c>
      <c r="C337" s="37">
        <v>71034</v>
      </c>
      <c r="D337" s="7" t="s">
        <v>2187</v>
      </c>
      <c r="E337" s="12" t="s">
        <v>476</v>
      </c>
      <c r="F337" s="12" t="s">
        <v>483</v>
      </c>
      <c r="G337" s="197" t="s">
        <v>481</v>
      </c>
      <c r="H337" s="12" t="s">
        <v>481</v>
      </c>
      <c r="I337" s="12" t="s">
        <v>2120</v>
      </c>
      <c r="J337" s="12"/>
      <c r="K337" s="47">
        <v>98</v>
      </c>
      <c r="L337" s="16" t="s">
        <v>2339</v>
      </c>
      <c r="M337" s="26" t="s">
        <v>1384</v>
      </c>
      <c r="N337" s="43" t="s">
        <v>2319</v>
      </c>
      <c r="O337" s="20" t="s">
        <v>1678</v>
      </c>
    </row>
    <row r="338" spans="1:15" ht="12">
      <c r="A338" s="27" t="s">
        <v>988</v>
      </c>
      <c r="B338" s="11" t="s">
        <v>989</v>
      </c>
      <c r="C338" s="26">
        <v>11002</v>
      </c>
      <c r="D338" s="1" t="s">
        <v>1029</v>
      </c>
      <c r="E338" s="11" t="s">
        <v>1029</v>
      </c>
      <c r="F338" s="11" t="s">
        <v>1029</v>
      </c>
      <c r="G338" s="20" t="s">
        <v>1029</v>
      </c>
      <c r="H338" s="11" t="s">
        <v>1029</v>
      </c>
      <c r="I338" s="11" t="s">
        <v>1029</v>
      </c>
      <c r="J338" s="11"/>
      <c r="K338" s="11">
        <v>131</v>
      </c>
      <c r="L338" s="15" t="s">
        <v>151</v>
      </c>
      <c r="M338" s="26" t="s">
        <v>1385</v>
      </c>
      <c r="N338" s="43" t="s">
        <v>2079</v>
      </c>
      <c r="O338" s="19" t="s">
        <v>2079</v>
      </c>
    </row>
    <row r="339" spans="1:15" ht="12">
      <c r="A339" s="27" t="s">
        <v>1513</v>
      </c>
      <c r="B339" s="11" t="s">
        <v>1514</v>
      </c>
      <c r="C339" s="26">
        <v>34027</v>
      </c>
      <c r="D339" s="1" t="s">
        <v>1051</v>
      </c>
      <c r="E339" s="11" t="s">
        <v>430</v>
      </c>
      <c r="F339" s="11" t="s">
        <v>430</v>
      </c>
      <c r="G339" s="20" t="s">
        <v>438</v>
      </c>
      <c r="H339" s="11" t="s">
        <v>438</v>
      </c>
      <c r="I339" s="11" t="s">
        <v>1051</v>
      </c>
      <c r="J339" s="11"/>
      <c r="K339" s="11">
        <v>47</v>
      </c>
      <c r="L339" s="15" t="s">
        <v>1003</v>
      </c>
      <c r="M339" s="26" t="s">
        <v>1384</v>
      </c>
      <c r="N339" s="43" t="s">
        <v>1795</v>
      </c>
      <c r="O339" s="19" t="s">
        <v>1796</v>
      </c>
    </row>
    <row r="340" spans="1:15" ht="12">
      <c r="A340" s="27" t="s">
        <v>1696</v>
      </c>
      <c r="B340" s="11" t="s">
        <v>1697</v>
      </c>
      <c r="C340" s="26">
        <v>23016</v>
      </c>
      <c r="D340" s="1" t="s">
        <v>1048</v>
      </c>
      <c r="E340" s="11" t="s">
        <v>493</v>
      </c>
      <c r="F340" s="11" t="s">
        <v>402</v>
      </c>
      <c r="G340" s="20" t="s">
        <v>402</v>
      </c>
      <c r="H340" s="11" t="s">
        <v>404</v>
      </c>
      <c r="I340" s="11" t="s">
        <v>1048</v>
      </c>
      <c r="J340" s="11"/>
      <c r="K340" s="11">
        <v>100</v>
      </c>
      <c r="L340" s="15" t="s">
        <v>2339</v>
      </c>
      <c r="M340" s="26" t="s">
        <v>1384</v>
      </c>
      <c r="N340" s="43" t="s">
        <v>2319</v>
      </c>
      <c r="O340" s="21" t="s">
        <v>1678</v>
      </c>
    </row>
    <row r="341" spans="1:15" ht="12">
      <c r="A341" s="27" t="s">
        <v>1515</v>
      </c>
      <c r="B341" s="11" t="s">
        <v>1516</v>
      </c>
      <c r="C341" s="26">
        <v>34027</v>
      </c>
      <c r="D341" s="1" t="s">
        <v>1051</v>
      </c>
      <c r="E341" s="11" t="s">
        <v>430</v>
      </c>
      <c r="F341" s="11" t="s">
        <v>430</v>
      </c>
      <c r="G341" s="20" t="s">
        <v>438</v>
      </c>
      <c r="H341" s="11" t="s">
        <v>438</v>
      </c>
      <c r="I341" s="11" t="s">
        <v>1051</v>
      </c>
      <c r="J341" s="11"/>
      <c r="K341" s="11">
        <v>43</v>
      </c>
      <c r="L341" s="15" t="s">
        <v>1003</v>
      </c>
      <c r="M341" s="26" t="s">
        <v>1384</v>
      </c>
      <c r="N341" s="43" t="s">
        <v>1795</v>
      </c>
      <c r="O341" s="19" t="s">
        <v>1796</v>
      </c>
    </row>
    <row r="342" spans="1:15" ht="12">
      <c r="A342" s="27" t="s">
        <v>1517</v>
      </c>
      <c r="B342" s="11" t="s">
        <v>1518</v>
      </c>
      <c r="C342" s="26">
        <v>11002</v>
      </c>
      <c r="D342" s="1" t="s">
        <v>1029</v>
      </c>
      <c r="E342" s="11" t="s">
        <v>1029</v>
      </c>
      <c r="F342" s="11" t="s">
        <v>1029</v>
      </c>
      <c r="G342" s="20" t="s">
        <v>1029</v>
      </c>
      <c r="H342" s="11" t="s">
        <v>1029</v>
      </c>
      <c r="I342" s="11" t="s">
        <v>1029</v>
      </c>
      <c r="J342" s="11"/>
      <c r="K342" s="11">
        <v>150</v>
      </c>
      <c r="L342" s="15" t="s">
        <v>1008</v>
      </c>
      <c r="M342" s="26" t="s">
        <v>1384</v>
      </c>
      <c r="N342" s="43" t="s">
        <v>1795</v>
      </c>
      <c r="O342" s="19" t="s">
        <v>1796</v>
      </c>
    </row>
    <row r="343" spans="1:15" ht="12">
      <c r="A343" s="27" t="s">
        <v>1519</v>
      </c>
      <c r="B343" s="11" t="s">
        <v>1520</v>
      </c>
      <c r="C343" s="26">
        <v>23062</v>
      </c>
      <c r="D343" s="1" t="s">
        <v>1521</v>
      </c>
      <c r="E343" s="11" t="s">
        <v>493</v>
      </c>
      <c r="F343" s="11" t="s">
        <v>493</v>
      </c>
      <c r="G343" s="20" t="s">
        <v>419</v>
      </c>
      <c r="H343" s="11" t="s">
        <v>407</v>
      </c>
      <c r="I343" s="11" t="s">
        <v>1521</v>
      </c>
      <c r="J343" s="11"/>
      <c r="K343" s="11">
        <v>41</v>
      </c>
      <c r="L343" s="15" t="s">
        <v>1003</v>
      </c>
      <c r="M343" s="26" t="s">
        <v>1384</v>
      </c>
      <c r="N343" s="43" t="s">
        <v>1795</v>
      </c>
      <c r="O343" s="19" t="s">
        <v>1796</v>
      </c>
    </row>
    <row r="344" spans="1:15" ht="12">
      <c r="A344" s="27" t="s">
        <v>338</v>
      </c>
      <c r="B344" s="11" t="s">
        <v>339</v>
      </c>
      <c r="C344" s="26">
        <v>71067</v>
      </c>
      <c r="D344" s="1" t="s">
        <v>340</v>
      </c>
      <c r="E344" s="11" t="s">
        <v>475</v>
      </c>
      <c r="F344" s="11" t="s">
        <v>475</v>
      </c>
      <c r="G344" s="20" t="s">
        <v>475</v>
      </c>
      <c r="H344" s="11" t="s">
        <v>475</v>
      </c>
      <c r="I344" s="11" t="s">
        <v>475</v>
      </c>
      <c r="J344" s="11"/>
      <c r="K344" s="11">
        <v>79</v>
      </c>
      <c r="L344" s="15" t="s">
        <v>2339</v>
      </c>
      <c r="M344" s="26" t="s">
        <v>1385</v>
      </c>
      <c r="N344" s="44" t="s">
        <v>1706</v>
      </c>
      <c r="O344" s="22" t="s">
        <v>1706</v>
      </c>
    </row>
    <row r="345" spans="1:15" ht="12">
      <c r="A345" s="27" t="s">
        <v>1522</v>
      </c>
      <c r="B345" s="11" t="s">
        <v>1523</v>
      </c>
      <c r="C345" s="26">
        <v>71002</v>
      </c>
      <c r="D345" s="1" t="s">
        <v>1524</v>
      </c>
      <c r="E345" s="11" t="s">
        <v>475</v>
      </c>
      <c r="F345" s="11" t="s">
        <v>475</v>
      </c>
      <c r="G345" s="20" t="s">
        <v>475</v>
      </c>
      <c r="H345" s="11" t="s">
        <v>475</v>
      </c>
      <c r="I345" s="11" t="s">
        <v>2306</v>
      </c>
      <c r="J345" s="11"/>
      <c r="K345" s="11">
        <v>59</v>
      </c>
      <c r="L345" s="15" t="s">
        <v>1008</v>
      </c>
      <c r="M345" s="26" t="s">
        <v>1384</v>
      </c>
      <c r="N345" s="43" t="s">
        <v>1795</v>
      </c>
      <c r="O345" s="19" t="s">
        <v>1796</v>
      </c>
    </row>
    <row r="346" spans="1:15" ht="12">
      <c r="A346" s="27" t="s">
        <v>1585</v>
      </c>
      <c r="B346" s="11" t="s">
        <v>1586</v>
      </c>
      <c r="C346" s="26">
        <v>44021</v>
      </c>
      <c r="D346" s="1" t="s">
        <v>1452</v>
      </c>
      <c r="E346" s="11" t="s">
        <v>464</v>
      </c>
      <c r="F346" s="11" t="s">
        <v>464</v>
      </c>
      <c r="G346" s="20" t="s">
        <v>464</v>
      </c>
      <c r="H346" s="11" t="s">
        <v>464</v>
      </c>
      <c r="I346" s="11" t="s">
        <v>1452</v>
      </c>
      <c r="J346" s="11"/>
      <c r="K346" s="11">
        <v>90</v>
      </c>
      <c r="L346" s="15" t="s">
        <v>2339</v>
      </c>
      <c r="M346" s="26" t="s">
        <v>1384</v>
      </c>
      <c r="N346" s="43" t="s">
        <v>2319</v>
      </c>
      <c r="O346" s="19" t="s">
        <v>869</v>
      </c>
    </row>
    <row r="347" spans="1:15" ht="12">
      <c r="A347" s="27" t="s">
        <v>1698</v>
      </c>
      <c r="B347" s="11" t="s">
        <v>1699</v>
      </c>
      <c r="C347" s="26">
        <v>23062</v>
      </c>
      <c r="D347" s="1" t="s">
        <v>1521</v>
      </c>
      <c r="E347" s="11" t="s">
        <v>493</v>
      </c>
      <c r="F347" s="11" t="s">
        <v>493</v>
      </c>
      <c r="G347" s="20" t="s">
        <v>419</v>
      </c>
      <c r="H347" s="11" t="s">
        <v>407</v>
      </c>
      <c r="I347" s="11" t="s">
        <v>1521</v>
      </c>
      <c r="J347" s="11"/>
      <c r="K347" s="11">
        <v>45</v>
      </c>
      <c r="L347" s="15" t="s">
        <v>2339</v>
      </c>
      <c r="M347" s="26" t="s">
        <v>1384</v>
      </c>
      <c r="N347" s="43" t="s">
        <v>2319</v>
      </c>
      <c r="O347" s="21" t="s">
        <v>1678</v>
      </c>
    </row>
    <row r="348" spans="1:15" ht="12">
      <c r="A348" s="27" t="s">
        <v>341</v>
      </c>
      <c r="B348" s="11" t="s">
        <v>342</v>
      </c>
      <c r="C348" s="26">
        <v>41011</v>
      </c>
      <c r="D348" s="1" t="s">
        <v>1669</v>
      </c>
      <c r="E348" s="11" t="s">
        <v>449</v>
      </c>
      <c r="F348" s="11" t="s">
        <v>449</v>
      </c>
      <c r="G348" s="20" t="s">
        <v>449</v>
      </c>
      <c r="H348" s="11" t="s">
        <v>449</v>
      </c>
      <c r="I348" s="11" t="s">
        <v>2342</v>
      </c>
      <c r="J348" s="11"/>
      <c r="K348" s="11">
        <v>75</v>
      </c>
      <c r="L348" s="15" t="s">
        <v>2339</v>
      </c>
      <c r="M348" s="26" t="s">
        <v>1385</v>
      </c>
      <c r="N348" s="44" t="s">
        <v>1706</v>
      </c>
      <c r="O348" s="22" t="s">
        <v>1706</v>
      </c>
    </row>
    <row r="349" spans="1:15" ht="12">
      <c r="A349" s="27" t="s">
        <v>1525</v>
      </c>
      <c r="B349" s="11" t="s">
        <v>1526</v>
      </c>
      <c r="C349" s="26">
        <v>11002</v>
      </c>
      <c r="D349" s="1" t="s">
        <v>1029</v>
      </c>
      <c r="E349" s="11" t="s">
        <v>1029</v>
      </c>
      <c r="F349" s="11" t="s">
        <v>1029</v>
      </c>
      <c r="G349" s="20" t="s">
        <v>1029</v>
      </c>
      <c r="H349" s="11" t="s">
        <v>1029</v>
      </c>
      <c r="I349" s="11" t="s">
        <v>1029</v>
      </c>
      <c r="J349" s="11"/>
      <c r="K349" s="11">
        <v>103</v>
      </c>
      <c r="L349" s="15" t="s">
        <v>1008</v>
      </c>
      <c r="M349" s="26" t="s">
        <v>1384</v>
      </c>
      <c r="N349" s="43" t="s">
        <v>1795</v>
      </c>
      <c r="O349" s="19" t="s">
        <v>1796</v>
      </c>
    </row>
    <row r="350" spans="1:15" ht="12">
      <c r="A350" s="27" t="s">
        <v>1615</v>
      </c>
      <c r="B350" s="11" t="s">
        <v>1616</v>
      </c>
      <c r="C350" s="26">
        <v>11002</v>
      </c>
      <c r="D350" s="1" t="s">
        <v>1029</v>
      </c>
      <c r="E350" s="11" t="s">
        <v>1029</v>
      </c>
      <c r="F350" s="11" t="s">
        <v>1029</v>
      </c>
      <c r="G350" s="20" t="s">
        <v>1029</v>
      </c>
      <c r="H350" s="11" t="s">
        <v>1029</v>
      </c>
      <c r="I350" s="11" t="s">
        <v>1029</v>
      </c>
      <c r="J350" s="11"/>
      <c r="K350" s="11">
        <v>40</v>
      </c>
      <c r="L350" s="15" t="s">
        <v>2339</v>
      </c>
      <c r="M350" s="26" t="s">
        <v>1384</v>
      </c>
      <c r="N350" s="43" t="s">
        <v>2319</v>
      </c>
      <c r="O350" s="19" t="s">
        <v>1589</v>
      </c>
    </row>
    <row r="351" spans="1:15" ht="12">
      <c r="A351" s="27" t="s">
        <v>1617</v>
      </c>
      <c r="B351" s="11" t="s">
        <v>1618</v>
      </c>
      <c r="C351" s="26">
        <v>71020</v>
      </c>
      <c r="D351" s="1" t="s">
        <v>1619</v>
      </c>
      <c r="E351" s="11" t="s">
        <v>476</v>
      </c>
      <c r="F351" s="11" t="s">
        <v>476</v>
      </c>
      <c r="G351" s="20" t="s">
        <v>476</v>
      </c>
      <c r="H351" s="11" t="s">
        <v>477</v>
      </c>
      <c r="I351" s="11" t="s">
        <v>495</v>
      </c>
      <c r="J351" s="11"/>
      <c r="K351" s="11">
        <v>164</v>
      </c>
      <c r="L351" s="15" t="s">
        <v>2339</v>
      </c>
      <c r="M351" s="26" t="s">
        <v>1384</v>
      </c>
      <c r="N351" s="43" t="s">
        <v>2319</v>
      </c>
      <c r="O351" s="19" t="s">
        <v>1589</v>
      </c>
    </row>
    <row r="352" spans="1:15" ht="12">
      <c r="A352" s="27" t="s">
        <v>343</v>
      </c>
      <c r="B352" s="11" t="s">
        <v>344</v>
      </c>
      <c r="C352" s="26">
        <v>24133</v>
      </c>
      <c r="D352" s="1" t="s">
        <v>345</v>
      </c>
      <c r="E352" s="11" t="s">
        <v>417</v>
      </c>
      <c r="F352" s="11" t="s">
        <v>420</v>
      </c>
      <c r="G352" s="20" t="s">
        <v>420</v>
      </c>
      <c r="H352" s="11" t="s">
        <v>420</v>
      </c>
      <c r="I352" s="11" t="s">
        <v>1715</v>
      </c>
      <c r="J352" s="11"/>
      <c r="K352" s="11">
        <v>83</v>
      </c>
      <c r="L352" s="15" t="s">
        <v>2339</v>
      </c>
      <c r="M352" s="26" t="s">
        <v>1385</v>
      </c>
      <c r="N352" s="44" t="s">
        <v>1706</v>
      </c>
      <c r="O352" s="22" t="s">
        <v>1706</v>
      </c>
    </row>
    <row r="353" spans="1:15" ht="12">
      <c r="A353" s="27" t="s">
        <v>1661</v>
      </c>
      <c r="B353" s="11" t="s">
        <v>1662</v>
      </c>
      <c r="C353" s="26">
        <v>23002</v>
      </c>
      <c r="D353" s="1" t="s">
        <v>1162</v>
      </c>
      <c r="E353" s="11" t="s">
        <v>493</v>
      </c>
      <c r="F353" s="11" t="s">
        <v>402</v>
      </c>
      <c r="G353" s="20" t="s">
        <v>402</v>
      </c>
      <c r="H353" s="11" t="s">
        <v>402</v>
      </c>
      <c r="I353" s="11" t="s">
        <v>1162</v>
      </c>
      <c r="J353" s="11"/>
      <c r="K353" s="11">
        <v>101</v>
      </c>
      <c r="L353" s="15" t="s">
        <v>2339</v>
      </c>
      <c r="M353" s="26" t="s">
        <v>1384</v>
      </c>
      <c r="N353" s="43" t="s">
        <v>2319</v>
      </c>
      <c r="O353" s="19" t="s">
        <v>2321</v>
      </c>
    </row>
    <row r="354" spans="1:15" ht="12">
      <c r="A354" s="27" t="s">
        <v>1555</v>
      </c>
      <c r="B354" s="11" t="s">
        <v>1554</v>
      </c>
      <c r="C354" s="26">
        <v>71004</v>
      </c>
      <c r="D354" s="1" t="s">
        <v>1449</v>
      </c>
      <c r="E354" s="11" t="s">
        <v>476</v>
      </c>
      <c r="F354" s="11" t="s">
        <v>476</v>
      </c>
      <c r="G354" s="20" t="s">
        <v>476</v>
      </c>
      <c r="H354" s="11" t="s">
        <v>473</v>
      </c>
      <c r="I354" s="11" t="s">
        <v>1449</v>
      </c>
      <c r="J354" s="11"/>
      <c r="K354" s="11">
        <v>104</v>
      </c>
      <c r="L354" s="15" t="s">
        <v>1008</v>
      </c>
      <c r="M354" s="26" t="s">
        <v>1384</v>
      </c>
      <c r="N354" s="43" t="s">
        <v>1795</v>
      </c>
      <c r="O354" s="19" t="s">
        <v>1796</v>
      </c>
    </row>
    <row r="355" spans="1:15" ht="12">
      <c r="A355" s="27" t="s">
        <v>1527</v>
      </c>
      <c r="B355" s="11" t="s">
        <v>1528</v>
      </c>
      <c r="C355" s="26">
        <v>44019</v>
      </c>
      <c r="D355" s="1" t="s">
        <v>1055</v>
      </c>
      <c r="E355" s="11" t="s">
        <v>464</v>
      </c>
      <c r="F355" s="11" t="s">
        <v>464</v>
      </c>
      <c r="G355" s="20" t="s">
        <v>458</v>
      </c>
      <c r="H355" s="11" t="s">
        <v>463</v>
      </c>
      <c r="I355" s="11" t="s">
        <v>1055</v>
      </c>
      <c r="J355" s="11"/>
      <c r="K355" s="11">
        <v>85</v>
      </c>
      <c r="L355" s="15" t="s">
        <v>1003</v>
      </c>
      <c r="M355" s="26" t="s">
        <v>1384</v>
      </c>
      <c r="N355" s="43" t="s">
        <v>1795</v>
      </c>
      <c r="O355" s="19" t="s">
        <v>1796</v>
      </c>
    </row>
    <row r="356" spans="1:15" ht="12">
      <c r="A356" s="27" t="s">
        <v>1529</v>
      </c>
      <c r="B356" s="11" t="s">
        <v>1530</v>
      </c>
      <c r="C356" s="26">
        <v>11002</v>
      </c>
      <c r="D356" s="1" t="s">
        <v>1029</v>
      </c>
      <c r="E356" s="11" t="s">
        <v>1029</v>
      </c>
      <c r="F356" s="11" t="s">
        <v>1029</v>
      </c>
      <c r="G356" s="20" t="s">
        <v>1029</v>
      </c>
      <c r="H356" s="11" t="s">
        <v>1029</v>
      </c>
      <c r="I356" s="11" t="s">
        <v>1029</v>
      </c>
      <c r="J356" s="11"/>
      <c r="K356" s="11">
        <v>51</v>
      </c>
      <c r="L356" s="15" t="s">
        <v>1003</v>
      </c>
      <c r="M356" s="26" t="s">
        <v>1384</v>
      </c>
      <c r="N356" s="43" t="s">
        <v>1795</v>
      </c>
      <c r="O356" s="19" t="s">
        <v>1796</v>
      </c>
    </row>
    <row r="357" spans="1:15" ht="12">
      <c r="A357" s="27" t="s">
        <v>1531</v>
      </c>
      <c r="B357" s="11" t="s">
        <v>1532</v>
      </c>
      <c r="C357" s="26">
        <v>46021</v>
      </c>
      <c r="D357" s="1" t="s">
        <v>1533</v>
      </c>
      <c r="E357" s="11" t="s">
        <v>471</v>
      </c>
      <c r="F357" s="11" t="s">
        <v>471</v>
      </c>
      <c r="G357" s="20" t="s">
        <v>471</v>
      </c>
      <c r="H357" s="11" t="s">
        <v>471</v>
      </c>
      <c r="I357" s="11" t="s">
        <v>1533</v>
      </c>
      <c r="J357" s="11"/>
      <c r="K357" s="11">
        <v>46</v>
      </c>
      <c r="L357" s="15" t="s">
        <v>1003</v>
      </c>
      <c r="M357" s="26" t="s">
        <v>1384</v>
      </c>
      <c r="N357" s="43" t="s">
        <v>1795</v>
      </c>
      <c r="O357" s="19" t="s">
        <v>1796</v>
      </c>
    </row>
    <row r="358" spans="1:15" ht="12">
      <c r="A358" s="27" t="s">
        <v>895</v>
      </c>
      <c r="B358" s="11" t="s">
        <v>896</v>
      </c>
      <c r="C358" s="26">
        <v>35002</v>
      </c>
      <c r="D358" s="1" t="s">
        <v>897</v>
      </c>
      <c r="E358" s="11" t="s">
        <v>443</v>
      </c>
      <c r="F358" s="11" t="s">
        <v>443</v>
      </c>
      <c r="G358" s="20" t="s">
        <v>443</v>
      </c>
      <c r="H358" s="11" t="s">
        <v>443</v>
      </c>
      <c r="I358" s="11" t="s">
        <v>1028</v>
      </c>
      <c r="J358" s="11"/>
      <c r="K358" s="11">
        <v>15</v>
      </c>
      <c r="L358" s="15" t="s">
        <v>1015</v>
      </c>
      <c r="M358" s="26" t="s">
        <v>1384</v>
      </c>
      <c r="N358" s="43" t="s">
        <v>1795</v>
      </c>
      <c r="O358" s="19" t="s">
        <v>1796</v>
      </c>
    </row>
    <row r="359" spans="1:15" ht="12">
      <c r="A359" s="27" t="s">
        <v>1327</v>
      </c>
      <c r="B359" s="11" t="s">
        <v>2191</v>
      </c>
      <c r="C359" s="26">
        <v>23050</v>
      </c>
      <c r="D359" s="1" t="s">
        <v>2192</v>
      </c>
      <c r="E359" s="11" t="s">
        <v>493</v>
      </c>
      <c r="F359" s="11" t="s">
        <v>410</v>
      </c>
      <c r="G359" s="20" t="s">
        <v>410</v>
      </c>
      <c r="H359" s="11" t="s">
        <v>405</v>
      </c>
      <c r="I359" s="11" t="s">
        <v>1459</v>
      </c>
      <c r="J359" s="11"/>
      <c r="K359" s="11">
        <v>60</v>
      </c>
      <c r="L359" s="15" t="s">
        <v>2320</v>
      </c>
      <c r="M359" s="26" t="s">
        <v>1385</v>
      </c>
      <c r="N359" s="43" t="s">
        <v>2079</v>
      </c>
      <c r="O359" s="19" t="s">
        <v>2079</v>
      </c>
    </row>
    <row r="360" spans="1:15" ht="12">
      <c r="A360" s="27" t="s">
        <v>1620</v>
      </c>
      <c r="B360" s="11" t="s">
        <v>1621</v>
      </c>
      <c r="C360" s="26">
        <v>71022</v>
      </c>
      <c r="D360" s="1" t="s">
        <v>1372</v>
      </c>
      <c r="E360" s="11" t="s">
        <v>476</v>
      </c>
      <c r="F360" s="11" t="s">
        <v>476</v>
      </c>
      <c r="G360" s="20" t="s">
        <v>476</v>
      </c>
      <c r="H360" s="11" t="s">
        <v>476</v>
      </c>
      <c r="I360" s="11" t="s">
        <v>1372</v>
      </c>
      <c r="J360" s="11"/>
      <c r="K360" s="11">
        <v>59</v>
      </c>
      <c r="L360" s="15" t="s">
        <v>2339</v>
      </c>
      <c r="M360" s="26" t="s">
        <v>1384</v>
      </c>
      <c r="N360" s="41" t="s">
        <v>2319</v>
      </c>
      <c r="O360" s="19" t="s">
        <v>1589</v>
      </c>
    </row>
    <row r="361" spans="1:15" ht="12">
      <c r="A361" s="32" t="s">
        <v>1570</v>
      </c>
      <c r="B361" s="12" t="s">
        <v>214</v>
      </c>
      <c r="C361" s="37">
        <v>46024</v>
      </c>
      <c r="D361" s="7" t="s">
        <v>130</v>
      </c>
      <c r="E361" s="12" t="s">
        <v>471</v>
      </c>
      <c r="F361" s="12" t="s">
        <v>471</v>
      </c>
      <c r="G361" s="197" t="s">
        <v>471</v>
      </c>
      <c r="H361" s="12" t="s">
        <v>470</v>
      </c>
      <c r="I361" s="12" t="s">
        <v>170</v>
      </c>
      <c r="J361" s="12"/>
      <c r="K361" s="47">
        <v>95</v>
      </c>
      <c r="L361" s="16" t="s">
        <v>2339</v>
      </c>
      <c r="M361" s="26" t="s">
        <v>1384</v>
      </c>
      <c r="N361" s="41" t="s">
        <v>2319</v>
      </c>
      <c r="O361" s="20" t="s">
        <v>1589</v>
      </c>
    </row>
    <row r="362" spans="1:15" ht="12">
      <c r="A362" s="27" t="s">
        <v>1700</v>
      </c>
      <c r="B362" s="11" t="s">
        <v>1701</v>
      </c>
      <c r="C362" s="26">
        <v>44021</v>
      </c>
      <c r="D362" s="1" t="s">
        <v>1452</v>
      </c>
      <c r="E362" s="11" t="s">
        <v>464</v>
      </c>
      <c r="F362" s="11" t="s">
        <v>464</v>
      </c>
      <c r="G362" s="20" t="s">
        <v>464</v>
      </c>
      <c r="H362" s="11" t="s">
        <v>464</v>
      </c>
      <c r="I362" s="11" t="s">
        <v>1452</v>
      </c>
      <c r="J362" s="11"/>
      <c r="K362" s="11">
        <v>145</v>
      </c>
      <c r="L362" s="15" t="s">
        <v>2339</v>
      </c>
      <c r="M362" s="26" t="s">
        <v>1384</v>
      </c>
      <c r="N362" s="41" t="s">
        <v>2319</v>
      </c>
      <c r="O362" s="21" t="s">
        <v>1678</v>
      </c>
    </row>
    <row r="363" spans="1:15" ht="12">
      <c r="A363" s="27" t="s">
        <v>1622</v>
      </c>
      <c r="B363" s="11" t="s">
        <v>1623</v>
      </c>
      <c r="C363" s="26">
        <v>34002</v>
      </c>
      <c r="D363" s="1" t="s">
        <v>1624</v>
      </c>
      <c r="E363" s="11" t="s">
        <v>430</v>
      </c>
      <c r="F363" s="11" t="s">
        <v>439</v>
      </c>
      <c r="G363" s="20" t="s">
        <v>439</v>
      </c>
      <c r="H363" s="11" t="s">
        <v>439</v>
      </c>
      <c r="I363" s="11" t="s">
        <v>1799</v>
      </c>
      <c r="J363" s="11"/>
      <c r="K363" s="11">
        <v>112</v>
      </c>
      <c r="L363" s="15" t="s">
        <v>1463</v>
      </c>
      <c r="M363" s="26" t="s">
        <v>1384</v>
      </c>
      <c r="N363" s="43" t="s">
        <v>1795</v>
      </c>
      <c r="O363" s="19" t="s">
        <v>1589</v>
      </c>
    </row>
    <row r="364" spans="1:15" ht="12">
      <c r="A364" s="27" t="s">
        <v>898</v>
      </c>
      <c r="B364" s="11" t="s">
        <v>899</v>
      </c>
      <c r="C364" s="26">
        <v>23062</v>
      </c>
      <c r="D364" s="1" t="s">
        <v>1521</v>
      </c>
      <c r="E364" s="11" t="s">
        <v>493</v>
      </c>
      <c r="F364" s="11" t="s">
        <v>493</v>
      </c>
      <c r="G364" s="20" t="s">
        <v>419</v>
      </c>
      <c r="H364" s="11" t="s">
        <v>407</v>
      </c>
      <c r="I364" s="11" t="s">
        <v>1521</v>
      </c>
      <c r="J364" s="11"/>
      <c r="K364" s="11">
        <v>37</v>
      </c>
      <c r="L364" s="15" t="s">
        <v>1003</v>
      </c>
      <c r="M364" s="26" t="s">
        <v>1384</v>
      </c>
      <c r="N364" s="41" t="s">
        <v>1795</v>
      </c>
      <c r="O364" s="19" t="s">
        <v>1796</v>
      </c>
    </row>
    <row r="365" spans="1:15" ht="12">
      <c r="A365" s="27" t="s">
        <v>900</v>
      </c>
      <c r="B365" s="11" t="s">
        <v>901</v>
      </c>
      <c r="C365" s="26">
        <v>23025</v>
      </c>
      <c r="D365" s="1" t="s">
        <v>1459</v>
      </c>
      <c r="E365" s="11" t="s">
        <v>493</v>
      </c>
      <c r="F365" s="11" t="s">
        <v>410</v>
      </c>
      <c r="G365" s="20" t="s">
        <v>410</v>
      </c>
      <c r="H365" s="11" t="s">
        <v>405</v>
      </c>
      <c r="I365" s="11" t="s">
        <v>1459</v>
      </c>
      <c r="J365" s="11"/>
      <c r="K365" s="11">
        <v>52</v>
      </c>
      <c r="L365" s="15" t="s">
        <v>1003</v>
      </c>
      <c r="M365" s="26" t="s">
        <v>1384</v>
      </c>
      <c r="N365" s="41" t="s">
        <v>1795</v>
      </c>
      <c r="O365" s="19" t="s">
        <v>1796</v>
      </c>
    </row>
    <row r="366" spans="1:15" ht="12">
      <c r="A366" s="27" t="s">
        <v>2193</v>
      </c>
      <c r="B366" s="11" t="s">
        <v>2194</v>
      </c>
      <c r="C366" s="26">
        <v>35014</v>
      </c>
      <c r="D366" s="1" t="s">
        <v>2195</v>
      </c>
      <c r="E366" s="11" t="s">
        <v>443</v>
      </c>
      <c r="F366" s="11" t="s">
        <v>443</v>
      </c>
      <c r="G366" s="20" t="s">
        <v>443</v>
      </c>
      <c r="H366" s="11" t="s">
        <v>442</v>
      </c>
      <c r="I366" s="11" t="s">
        <v>1736</v>
      </c>
      <c r="J366" s="11"/>
      <c r="K366" s="11">
        <v>78</v>
      </c>
      <c r="L366" s="15" t="s">
        <v>2320</v>
      </c>
      <c r="M366" s="26" t="s">
        <v>1385</v>
      </c>
      <c r="N366" s="41" t="s">
        <v>2079</v>
      </c>
      <c r="O366" s="19" t="s">
        <v>2079</v>
      </c>
    </row>
    <row r="367" spans="1:15" ht="12">
      <c r="A367" s="27" t="s">
        <v>2196</v>
      </c>
      <c r="B367" s="11" t="s">
        <v>2197</v>
      </c>
      <c r="C367" s="26">
        <v>37010</v>
      </c>
      <c r="D367" s="1" t="s">
        <v>2198</v>
      </c>
      <c r="E367" s="11" t="s">
        <v>446</v>
      </c>
      <c r="F367" s="11" t="s">
        <v>446</v>
      </c>
      <c r="G367" s="20" t="s">
        <v>447</v>
      </c>
      <c r="H367" s="11" t="s">
        <v>447</v>
      </c>
      <c r="I367" s="11" t="s">
        <v>1129</v>
      </c>
      <c r="J367" s="11"/>
      <c r="K367" s="11">
        <v>76</v>
      </c>
      <c r="L367" s="15" t="s">
        <v>2320</v>
      </c>
      <c r="M367" s="26" t="s">
        <v>1385</v>
      </c>
      <c r="N367" s="43" t="s">
        <v>2079</v>
      </c>
      <c r="O367" s="19" t="s">
        <v>2079</v>
      </c>
    </row>
    <row r="368" spans="1:15" ht="12">
      <c r="A368" s="27" t="s">
        <v>346</v>
      </c>
      <c r="B368" s="11" t="s">
        <v>347</v>
      </c>
      <c r="C368" s="26">
        <v>41002</v>
      </c>
      <c r="D368" s="1" t="s">
        <v>2342</v>
      </c>
      <c r="E368" s="11" t="s">
        <v>449</v>
      </c>
      <c r="F368" s="11" t="s">
        <v>449</v>
      </c>
      <c r="G368" s="20" t="s">
        <v>449</v>
      </c>
      <c r="H368" s="11" t="s">
        <v>449</v>
      </c>
      <c r="I368" s="11" t="s">
        <v>2342</v>
      </c>
      <c r="J368" s="11"/>
      <c r="K368" s="11">
        <v>80</v>
      </c>
      <c r="L368" s="15" t="s">
        <v>2339</v>
      </c>
      <c r="M368" s="26" t="s">
        <v>1385</v>
      </c>
      <c r="N368" s="44" t="s">
        <v>1706</v>
      </c>
      <c r="O368" s="22" t="s">
        <v>1706</v>
      </c>
    </row>
    <row r="369" spans="1:15" ht="12">
      <c r="A369" s="27" t="s">
        <v>348</v>
      </c>
      <c r="B369" s="11" t="s">
        <v>351</v>
      </c>
      <c r="C369" s="26">
        <v>11002</v>
      </c>
      <c r="D369" s="1" t="s">
        <v>1029</v>
      </c>
      <c r="E369" s="11" t="s">
        <v>1029</v>
      </c>
      <c r="F369" s="11" t="s">
        <v>1029</v>
      </c>
      <c r="G369" s="20" t="s">
        <v>1029</v>
      </c>
      <c r="H369" s="11" t="s">
        <v>1029</v>
      </c>
      <c r="I369" s="11" t="s">
        <v>1029</v>
      </c>
      <c r="J369" s="11"/>
      <c r="K369" s="11">
        <v>90</v>
      </c>
      <c r="L369" s="15" t="s">
        <v>2339</v>
      </c>
      <c r="M369" s="26" t="s">
        <v>1385</v>
      </c>
      <c r="N369" s="42" t="s">
        <v>1706</v>
      </c>
      <c r="O369" s="22" t="s">
        <v>1706</v>
      </c>
    </row>
    <row r="370" spans="1:15" ht="12">
      <c r="A370" s="27" t="s">
        <v>2199</v>
      </c>
      <c r="B370" s="11" t="s">
        <v>2200</v>
      </c>
      <c r="C370" s="26">
        <v>11050</v>
      </c>
      <c r="D370" s="1" t="s">
        <v>1440</v>
      </c>
      <c r="E370" s="11" t="s">
        <v>1029</v>
      </c>
      <c r="F370" s="11" t="s">
        <v>1258</v>
      </c>
      <c r="G370" s="20" t="s">
        <v>1258</v>
      </c>
      <c r="H370" s="11" t="s">
        <v>1258</v>
      </c>
      <c r="I370" s="11" t="s">
        <v>1258</v>
      </c>
      <c r="J370" s="11"/>
      <c r="K370" s="11">
        <v>67</v>
      </c>
      <c r="L370" s="15" t="s">
        <v>2320</v>
      </c>
      <c r="M370" s="26" t="s">
        <v>1385</v>
      </c>
      <c r="N370" s="41" t="s">
        <v>2079</v>
      </c>
      <c r="O370" s="19" t="s">
        <v>2079</v>
      </c>
    </row>
    <row r="371" spans="1:15" ht="12">
      <c r="A371" s="27" t="s">
        <v>352</v>
      </c>
      <c r="B371" s="11" t="s">
        <v>353</v>
      </c>
      <c r="C371" s="26">
        <v>31003</v>
      </c>
      <c r="D371" s="1" t="s">
        <v>354</v>
      </c>
      <c r="E371" s="11" t="s">
        <v>422</v>
      </c>
      <c r="F371" s="11" t="s">
        <v>422</v>
      </c>
      <c r="G371" s="20" t="s">
        <v>422</v>
      </c>
      <c r="H371" s="11" t="s">
        <v>423</v>
      </c>
      <c r="I371" s="11" t="s">
        <v>246</v>
      </c>
      <c r="J371" s="11"/>
      <c r="K371" s="11">
        <v>73</v>
      </c>
      <c r="L371" s="15" t="s">
        <v>2339</v>
      </c>
      <c r="M371" s="26" t="s">
        <v>1385</v>
      </c>
      <c r="N371" s="44" t="s">
        <v>1706</v>
      </c>
      <c r="O371" s="22" t="s">
        <v>1706</v>
      </c>
    </row>
    <row r="372" spans="1:15" ht="12">
      <c r="A372" s="27" t="s">
        <v>355</v>
      </c>
      <c r="B372" s="11" t="s">
        <v>356</v>
      </c>
      <c r="C372" s="26">
        <v>43005</v>
      </c>
      <c r="D372" s="1" t="s">
        <v>357</v>
      </c>
      <c r="E372" s="11" t="s">
        <v>464</v>
      </c>
      <c r="F372" s="11" t="s">
        <v>464</v>
      </c>
      <c r="G372" s="20" t="s">
        <v>458</v>
      </c>
      <c r="H372" s="11" t="s">
        <v>458</v>
      </c>
      <c r="I372" s="11" t="s">
        <v>357</v>
      </c>
      <c r="J372" s="11"/>
      <c r="K372" s="11">
        <v>127</v>
      </c>
      <c r="L372" s="15" t="s">
        <v>2339</v>
      </c>
      <c r="M372" s="26" t="s">
        <v>1385</v>
      </c>
      <c r="N372" s="44" t="s">
        <v>1706</v>
      </c>
      <c r="O372" s="22" t="s">
        <v>1706</v>
      </c>
    </row>
    <row r="373" spans="1:15" ht="12">
      <c r="A373" s="27" t="s">
        <v>1361</v>
      </c>
      <c r="B373" s="11" t="s">
        <v>1362</v>
      </c>
      <c r="C373" s="26">
        <v>13023</v>
      </c>
      <c r="D373" s="1" t="s">
        <v>1363</v>
      </c>
      <c r="E373" s="11" t="s">
        <v>2175</v>
      </c>
      <c r="F373" s="11" t="s">
        <v>2175</v>
      </c>
      <c r="G373" s="20" t="s">
        <v>2175</v>
      </c>
      <c r="H373" s="11" t="s">
        <v>2332</v>
      </c>
      <c r="I373" s="11" t="s">
        <v>2332</v>
      </c>
      <c r="J373" s="11"/>
      <c r="K373" s="11">
        <v>65</v>
      </c>
      <c r="L373" s="15" t="s">
        <v>1003</v>
      </c>
      <c r="M373" s="26" t="s">
        <v>1384</v>
      </c>
      <c r="N373" s="41" t="s">
        <v>1795</v>
      </c>
      <c r="O373" s="19" t="s">
        <v>2321</v>
      </c>
    </row>
    <row r="374" spans="1:15" ht="12">
      <c r="A374" s="27" t="s">
        <v>2201</v>
      </c>
      <c r="B374" s="11" t="s">
        <v>2202</v>
      </c>
      <c r="C374" s="26">
        <v>44021</v>
      </c>
      <c r="D374" s="1" t="s">
        <v>1452</v>
      </c>
      <c r="E374" s="11" t="s">
        <v>464</v>
      </c>
      <c r="F374" s="11" t="s">
        <v>464</v>
      </c>
      <c r="G374" s="20" t="s">
        <v>464</v>
      </c>
      <c r="H374" s="11" t="s">
        <v>464</v>
      </c>
      <c r="I374" s="11" t="s">
        <v>1452</v>
      </c>
      <c r="J374" s="11"/>
      <c r="K374" s="11">
        <v>122</v>
      </c>
      <c r="L374" s="15" t="s">
        <v>2320</v>
      </c>
      <c r="M374" s="26" t="s">
        <v>1385</v>
      </c>
      <c r="N374" s="41" t="s">
        <v>2079</v>
      </c>
      <c r="O374" s="19" t="s">
        <v>2079</v>
      </c>
    </row>
    <row r="375" spans="1:15" ht="12">
      <c r="A375" s="27" t="s">
        <v>358</v>
      </c>
      <c r="B375" s="11" t="s">
        <v>359</v>
      </c>
      <c r="C375" s="26">
        <v>72020</v>
      </c>
      <c r="D375" s="1" t="s">
        <v>2120</v>
      </c>
      <c r="E375" s="11" t="s">
        <v>476</v>
      </c>
      <c r="F375" s="11" t="s">
        <v>483</v>
      </c>
      <c r="G375" s="20" t="s">
        <v>481</v>
      </c>
      <c r="H375" s="11" t="s">
        <v>481</v>
      </c>
      <c r="I375" s="11" t="s">
        <v>2120</v>
      </c>
      <c r="J375" s="11"/>
      <c r="K375" s="11">
        <v>75</v>
      </c>
      <c r="L375" s="15" t="s">
        <v>2339</v>
      </c>
      <c r="M375" s="26" t="s">
        <v>1385</v>
      </c>
      <c r="N375" s="44" t="s">
        <v>1706</v>
      </c>
      <c r="O375" s="22" t="s">
        <v>1706</v>
      </c>
    </row>
    <row r="376" spans="1:15" ht="12">
      <c r="A376" s="27" t="s">
        <v>1710</v>
      </c>
      <c r="B376" s="11" t="s">
        <v>1711</v>
      </c>
      <c r="C376" s="26">
        <v>71024</v>
      </c>
      <c r="D376" s="1" t="s">
        <v>1712</v>
      </c>
      <c r="E376" s="11" t="s">
        <v>476</v>
      </c>
      <c r="F376" s="11" t="s">
        <v>476</v>
      </c>
      <c r="G376" s="20" t="s">
        <v>476</v>
      </c>
      <c r="H376" s="11" t="s">
        <v>477</v>
      </c>
      <c r="I376" s="11" t="s">
        <v>495</v>
      </c>
      <c r="J376" s="11"/>
      <c r="K376" s="11">
        <v>96</v>
      </c>
      <c r="L376" s="15" t="s">
        <v>1008</v>
      </c>
      <c r="M376" s="26" t="s">
        <v>1384</v>
      </c>
      <c r="N376" s="41" t="s">
        <v>1795</v>
      </c>
      <c r="O376" s="19" t="s">
        <v>1796</v>
      </c>
    </row>
    <row r="377" spans="1:15" ht="12">
      <c r="A377" s="27" t="s">
        <v>2203</v>
      </c>
      <c r="B377" s="11" t="s">
        <v>2204</v>
      </c>
      <c r="C377" s="26">
        <v>36019</v>
      </c>
      <c r="D377" s="1" t="s">
        <v>2205</v>
      </c>
      <c r="E377" s="11" t="s">
        <v>446</v>
      </c>
      <c r="F377" s="11" t="s">
        <v>446</v>
      </c>
      <c r="G377" s="20" t="s">
        <v>446</v>
      </c>
      <c r="H377" s="11" t="s">
        <v>445</v>
      </c>
      <c r="I377" s="11" t="s">
        <v>1536</v>
      </c>
      <c r="J377" s="11"/>
      <c r="K377" s="11">
        <v>89</v>
      </c>
      <c r="L377" s="15" t="s">
        <v>2320</v>
      </c>
      <c r="M377" s="26" t="s">
        <v>1385</v>
      </c>
      <c r="N377" s="41" t="s">
        <v>2079</v>
      </c>
      <c r="O377" s="19" t="s">
        <v>2079</v>
      </c>
    </row>
    <row r="378" spans="1:15" ht="12">
      <c r="A378" s="27" t="s">
        <v>360</v>
      </c>
      <c r="B378" s="11" t="s">
        <v>361</v>
      </c>
      <c r="C378" s="26">
        <v>35011</v>
      </c>
      <c r="D378" s="1" t="s">
        <v>1736</v>
      </c>
      <c r="E378" s="11" t="s">
        <v>443</v>
      </c>
      <c r="F378" s="11" t="s">
        <v>443</v>
      </c>
      <c r="G378" s="20" t="s">
        <v>443</v>
      </c>
      <c r="H378" s="11" t="s">
        <v>442</v>
      </c>
      <c r="I378" s="11" t="s">
        <v>1736</v>
      </c>
      <c r="J378" s="11"/>
      <c r="K378" s="11">
        <v>60</v>
      </c>
      <c r="L378" s="15" t="s">
        <v>2339</v>
      </c>
      <c r="M378" s="26" t="s">
        <v>1385</v>
      </c>
      <c r="N378" s="42" t="s">
        <v>1706</v>
      </c>
      <c r="O378" s="22" t="s">
        <v>1706</v>
      </c>
    </row>
    <row r="379" spans="1:15" ht="12">
      <c r="A379" s="27" t="s">
        <v>362</v>
      </c>
      <c r="B379" s="11" t="s">
        <v>363</v>
      </c>
      <c r="C379" s="26">
        <v>23027</v>
      </c>
      <c r="D379" s="1" t="s">
        <v>137</v>
      </c>
      <c r="E379" s="11" t="s">
        <v>493</v>
      </c>
      <c r="F379" s="11" t="s">
        <v>406</v>
      </c>
      <c r="G379" s="20" t="s">
        <v>406</v>
      </c>
      <c r="H379" s="11" t="s">
        <v>406</v>
      </c>
      <c r="I379" s="11" t="s">
        <v>137</v>
      </c>
      <c r="J379" s="11"/>
      <c r="K379" s="11">
        <v>108</v>
      </c>
      <c r="L379" s="15" t="s">
        <v>2339</v>
      </c>
      <c r="M379" s="26" t="s">
        <v>1385</v>
      </c>
      <c r="N379" s="44" t="s">
        <v>1706</v>
      </c>
      <c r="O379" s="22" t="s">
        <v>1706</v>
      </c>
    </row>
    <row r="380" spans="1:15" ht="12">
      <c r="A380" s="27" t="s">
        <v>364</v>
      </c>
      <c r="B380" s="11" t="s">
        <v>365</v>
      </c>
      <c r="C380" s="26">
        <v>12014</v>
      </c>
      <c r="D380" s="1" t="s">
        <v>1110</v>
      </c>
      <c r="E380" s="11" t="s">
        <v>1434</v>
      </c>
      <c r="F380" s="11" t="s">
        <v>2224</v>
      </c>
      <c r="G380" s="20" t="s">
        <v>2224</v>
      </c>
      <c r="H380" s="11" t="s">
        <v>401</v>
      </c>
      <c r="I380" s="11" t="s">
        <v>401</v>
      </c>
      <c r="J380" s="11"/>
      <c r="K380" s="11">
        <v>91</v>
      </c>
      <c r="L380" s="15" t="s">
        <v>2339</v>
      </c>
      <c r="M380" s="26" t="s">
        <v>1385</v>
      </c>
      <c r="N380" s="44" t="s">
        <v>1706</v>
      </c>
      <c r="O380" s="22" t="s">
        <v>1706</v>
      </c>
    </row>
    <row r="381" spans="1:15" ht="12">
      <c r="A381" s="27" t="s">
        <v>1364</v>
      </c>
      <c r="B381" s="11" t="s">
        <v>1365</v>
      </c>
      <c r="C381" s="26">
        <v>13025</v>
      </c>
      <c r="D381" s="1" t="s">
        <v>1366</v>
      </c>
      <c r="E381" s="11" t="s">
        <v>2175</v>
      </c>
      <c r="F381" s="11" t="s">
        <v>1366</v>
      </c>
      <c r="G381" s="20" t="s">
        <v>1366</v>
      </c>
      <c r="H381" s="11" t="s">
        <v>1366</v>
      </c>
      <c r="I381" s="11" t="s">
        <v>1366</v>
      </c>
      <c r="J381" s="11"/>
      <c r="K381" s="11">
        <v>179</v>
      </c>
      <c r="L381" s="15" t="s">
        <v>1003</v>
      </c>
      <c r="M381" s="26" t="s">
        <v>1384</v>
      </c>
      <c r="N381" s="43" t="s">
        <v>1795</v>
      </c>
      <c r="O381" s="19" t="s">
        <v>2321</v>
      </c>
    </row>
    <row r="382" spans="1:15" ht="12">
      <c r="A382" s="27" t="s">
        <v>373</v>
      </c>
      <c r="B382" s="11" t="s">
        <v>374</v>
      </c>
      <c r="C382" s="26">
        <v>71022</v>
      </c>
      <c r="D382" s="1" t="s">
        <v>1372</v>
      </c>
      <c r="E382" s="11" t="s">
        <v>476</v>
      </c>
      <c r="F382" s="11" t="s">
        <v>476</v>
      </c>
      <c r="G382" s="20" t="s">
        <v>476</v>
      </c>
      <c r="H382" s="11" t="s">
        <v>476</v>
      </c>
      <c r="I382" s="11" t="s">
        <v>1372</v>
      </c>
      <c r="J382" s="11"/>
      <c r="K382" s="11">
        <v>68</v>
      </c>
      <c r="L382" s="15" t="s">
        <v>2339</v>
      </c>
      <c r="M382" s="26" t="s">
        <v>1385</v>
      </c>
      <c r="N382" s="44" t="s">
        <v>1706</v>
      </c>
      <c r="O382" s="22" t="s">
        <v>1706</v>
      </c>
    </row>
    <row r="383" spans="1:15" ht="12">
      <c r="A383" s="27" t="s">
        <v>375</v>
      </c>
      <c r="B383" s="11" t="s">
        <v>376</v>
      </c>
      <c r="C383" s="26">
        <v>71022</v>
      </c>
      <c r="D383" s="1" t="s">
        <v>1372</v>
      </c>
      <c r="E383" s="11" t="s">
        <v>476</v>
      </c>
      <c r="F383" s="11" t="s">
        <v>476</v>
      </c>
      <c r="G383" s="20" t="s">
        <v>476</v>
      </c>
      <c r="H383" s="11" t="s">
        <v>476</v>
      </c>
      <c r="I383" s="11" t="s">
        <v>1372</v>
      </c>
      <c r="J383" s="11"/>
      <c r="K383" s="11">
        <v>70</v>
      </c>
      <c r="L383" s="15" t="s">
        <v>2339</v>
      </c>
      <c r="M383" s="26" t="s">
        <v>1385</v>
      </c>
      <c r="N383" s="42" t="s">
        <v>1706</v>
      </c>
      <c r="O383" s="22" t="s">
        <v>1706</v>
      </c>
    </row>
    <row r="384" spans="1:15" ht="12">
      <c r="A384" s="27" t="s">
        <v>142</v>
      </c>
      <c r="B384" s="11" t="s">
        <v>143</v>
      </c>
      <c r="C384" s="26">
        <v>72040</v>
      </c>
      <c r="D384" s="1" t="s">
        <v>144</v>
      </c>
      <c r="E384" s="11" t="s">
        <v>475</v>
      </c>
      <c r="F384" s="11" t="s">
        <v>482</v>
      </c>
      <c r="G384" s="20" t="s">
        <v>480</v>
      </c>
      <c r="H384" s="11" t="s">
        <v>480</v>
      </c>
      <c r="I384" s="11" t="s">
        <v>1629</v>
      </c>
      <c r="J384" s="11"/>
      <c r="K384" s="11">
        <v>72</v>
      </c>
      <c r="L384" s="15" t="s">
        <v>141</v>
      </c>
      <c r="M384" s="26" t="s">
        <v>1385</v>
      </c>
      <c r="N384" s="43" t="s">
        <v>2079</v>
      </c>
      <c r="O384" s="19" t="s">
        <v>2079</v>
      </c>
    </row>
    <row r="385" spans="1:15" ht="12">
      <c r="A385" s="27" t="s">
        <v>378</v>
      </c>
      <c r="B385" s="11" t="s">
        <v>379</v>
      </c>
      <c r="C385" s="26">
        <v>41082</v>
      </c>
      <c r="D385" s="1" t="s">
        <v>380</v>
      </c>
      <c r="E385" s="11" t="s">
        <v>449</v>
      </c>
      <c r="F385" s="11" t="s">
        <v>449</v>
      </c>
      <c r="G385" s="20" t="s">
        <v>449</v>
      </c>
      <c r="H385" s="11" t="s">
        <v>453</v>
      </c>
      <c r="I385" s="11" t="s">
        <v>380</v>
      </c>
      <c r="J385" s="11"/>
      <c r="K385" s="11">
        <v>103</v>
      </c>
      <c r="L385" s="15" t="s">
        <v>2339</v>
      </c>
      <c r="M385" s="26" t="s">
        <v>1385</v>
      </c>
      <c r="N385" s="44" t="s">
        <v>1706</v>
      </c>
      <c r="O385" s="22" t="s">
        <v>1706</v>
      </c>
    </row>
    <row r="386" spans="1:15" ht="12">
      <c r="A386" s="27" t="s">
        <v>1625</v>
      </c>
      <c r="B386" s="11" t="s">
        <v>1626</v>
      </c>
      <c r="C386" s="26">
        <v>41034</v>
      </c>
      <c r="D386" s="1" t="s">
        <v>1295</v>
      </c>
      <c r="E386" s="11" t="s">
        <v>449</v>
      </c>
      <c r="F386" s="11" t="s">
        <v>449</v>
      </c>
      <c r="G386" s="20" t="s">
        <v>449</v>
      </c>
      <c r="H386" s="11" t="s">
        <v>453</v>
      </c>
      <c r="I386" s="11" t="s">
        <v>380</v>
      </c>
      <c r="J386" s="11"/>
      <c r="K386" s="11">
        <v>129</v>
      </c>
      <c r="L386" s="15" t="s">
        <v>2339</v>
      </c>
      <c r="M386" s="26" t="s">
        <v>1384</v>
      </c>
      <c r="N386" s="43" t="s">
        <v>2319</v>
      </c>
      <c r="O386" s="19" t="s">
        <v>1589</v>
      </c>
    </row>
    <row r="387" spans="1:15" ht="12">
      <c r="A387" s="27" t="s">
        <v>381</v>
      </c>
      <c r="B387" s="11" t="s">
        <v>382</v>
      </c>
      <c r="C387" s="26">
        <v>13006</v>
      </c>
      <c r="D387" s="1" t="s">
        <v>1603</v>
      </c>
      <c r="E387" s="11" t="s">
        <v>2175</v>
      </c>
      <c r="F387" s="11" t="s">
        <v>1366</v>
      </c>
      <c r="G387" s="20" t="s">
        <v>1366</v>
      </c>
      <c r="H387" s="11" t="s">
        <v>1366</v>
      </c>
      <c r="I387" s="11" t="s">
        <v>1366</v>
      </c>
      <c r="J387" s="11"/>
      <c r="K387" s="11">
        <v>55</v>
      </c>
      <c r="L387" s="15" t="s">
        <v>2339</v>
      </c>
      <c r="M387" s="26" t="s">
        <v>1385</v>
      </c>
      <c r="N387" s="42" t="s">
        <v>1706</v>
      </c>
      <c r="O387" s="22" t="s">
        <v>1706</v>
      </c>
    </row>
    <row r="388" spans="1:15" ht="12">
      <c r="A388" s="27" t="s">
        <v>2212</v>
      </c>
      <c r="B388" s="11" t="s">
        <v>2213</v>
      </c>
      <c r="C388" s="26">
        <v>23027</v>
      </c>
      <c r="D388" s="1" t="s">
        <v>137</v>
      </c>
      <c r="E388" s="11" t="s">
        <v>493</v>
      </c>
      <c r="F388" s="11" t="s">
        <v>406</v>
      </c>
      <c r="G388" s="20" t="s">
        <v>406</v>
      </c>
      <c r="H388" s="11" t="s">
        <v>406</v>
      </c>
      <c r="I388" s="11" t="s">
        <v>137</v>
      </c>
      <c r="J388" s="11"/>
      <c r="K388" s="11">
        <v>149</v>
      </c>
      <c r="L388" s="15" t="s">
        <v>2339</v>
      </c>
      <c r="M388" s="26" t="s">
        <v>1385</v>
      </c>
      <c r="N388" s="42" t="s">
        <v>1706</v>
      </c>
      <c r="O388" s="22" t="s">
        <v>1706</v>
      </c>
    </row>
    <row r="389" spans="1:15" ht="12">
      <c r="A389" s="27" t="s">
        <v>2214</v>
      </c>
      <c r="B389" s="11" t="s">
        <v>2215</v>
      </c>
      <c r="C389" s="26">
        <v>42011</v>
      </c>
      <c r="D389" s="1" t="s">
        <v>1725</v>
      </c>
      <c r="E389" s="11" t="s">
        <v>449</v>
      </c>
      <c r="F389" s="11" t="s">
        <v>454</v>
      </c>
      <c r="G389" s="20" t="s">
        <v>454</v>
      </c>
      <c r="H389" s="11" t="s">
        <v>454</v>
      </c>
      <c r="I389" s="11" t="s">
        <v>2093</v>
      </c>
      <c r="J389" s="11"/>
      <c r="K389" s="11">
        <v>20</v>
      </c>
      <c r="L389" s="15" t="s">
        <v>2339</v>
      </c>
      <c r="M389" s="26" t="s">
        <v>1385</v>
      </c>
      <c r="N389" s="42" t="s">
        <v>1706</v>
      </c>
      <c r="O389" s="22" t="s">
        <v>1706</v>
      </c>
    </row>
    <row r="390" spans="1:15" ht="12">
      <c r="A390" s="27" t="s">
        <v>2216</v>
      </c>
      <c r="B390" s="11" t="s">
        <v>2217</v>
      </c>
      <c r="C390" s="26">
        <v>41002</v>
      </c>
      <c r="D390" s="1" t="s">
        <v>2342</v>
      </c>
      <c r="E390" s="11" t="s">
        <v>449</v>
      </c>
      <c r="F390" s="11" t="s">
        <v>449</v>
      </c>
      <c r="G390" s="20" t="s">
        <v>449</v>
      </c>
      <c r="H390" s="11" t="s">
        <v>449</v>
      </c>
      <c r="I390" s="11" t="s">
        <v>2342</v>
      </c>
      <c r="J390" s="11"/>
      <c r="K390" s="11">
        <v>100</v>
      </c>
      <c r="L390" s="15" t="s">
        <v>2339</v>
      </c>
      <c r="M390" s="26" t="s">
        <v>1385</v>
      </c>
      <c r="N390" s="42" t="s">
        <v>1706</v>
      </c>
      <c r="O390" s="22" t="s">
        <v>1706</v>
      </c>
    </row>
    <row r="391" spans="1:15" ht="12">
      <c r="A391" s="27" t="s">
        <v>2218</v>
      </c>
      <c r="B391" s="11" t="s">
        <v>1974</v>
      </c>
      <c r="C391" s="26">
        <v>44021</v>
      </c>
      <c r="D391" s="1" t="s">
        <v>1452</v>
      </c>
      <c r="E391" s="11" t="s">
        <v>464</v>
      </c>
      <c r="F391" s="11" t="s">
        <v>464</v>
      </c>
      <c r="G391" s="20" t="s">
        <v>464</v>
      </c>
      <c r="H391" s="11" t="s">
        <v>464</v>
      </c>
      <c r="I391" s="11" t="s">
        <v>1452</v>
      </c>
      <c r="J391" s="11"/>
      <c r="K391" s="11">
        <v>58</v>
      </c>
      <c r="L391" s="15" t="s">
        <v>2339</v>
      </c>
      <c r="M391" s="26" t="s">
        <v>1385</v>
      </c>
      <c r="N391" s="42" t="s">
        <v>1706</v>
      </c>
      <c r="O391" s="22" t="s">
        <v>1706</v>
      </c>
    </row>
    <row r="392" spans="1:15" ht="12">
      <c r="A392" s="27" t="s">
        <v>1975</v>
      </c>
      <c r="B392" s="11" t="s">
        <v>1976</v>
      </c>
      <c r="C392" s="26">
        <v>23044</v>
      </c>
      <c r="D392" s="1" t="s">
        <v>1977</v>
      </c>
      <c r="E392" s="11" t="s">
        <v>493</v>
      </c>
      <c r="F392" s="11" t="s">
        <v>402</v>
      </c>
      <c r="G392" s="20" t="s">
        <v>402</v>
      </c>
      <c r="H392" s="11" t="s">
        <v>409</v>
      </c>
      <c r="I392" s="11" t="s">
        <v>283</v>
      </c>
      <c r="J392" s="11"/>
      <c r="K392" s="11">
        <v>230</v>
      </c>
      <c r="L392" s="15" t="s">
        <v>2339</v>
      </c>
      <c r="M392" s="26" t="s">
        <v>1385</v>
      </c>
      <c r="N392" s="42" t="s">
        <v>1706</v>
      </c>
      <c r="O392" s="22" t="s">
        <v>1706</v>
      </c>
    </row>
    <row r="393" spans="1:15" ht="12">
      <c r="A393" s="27" t="s">
        <v>1978</v>
      </c>
      <c r="B393" s="11" t="s">
        <v>1979</v>
      </c>
      <c r="C393" s="26">
        <v>44021</v>
      </c>
      <c r="D393" s="1" t="s">
        <v>1452</v>
      </c>
      <c r="E393" s="11" t="s">
        <v>464</v>
      </c>
      <c r="F393" s="11" t="s">
        <v>464</v>
      </c>
      <c r="G393" s="20" t="s">
        <v>464</v>
      </c>
      <c r="H393" s="11" t="s">
        <v>464</v>
      </c>
      <c r="I393" s="11" t="s">
        <v>1452</v>
      </c>
      <c r="J393" s="11"/>
      <c r="K393" s="11">
        <v>90</v>
      </c>
      <c r="L393" s="15" t="s">
        <v>2339</v>
      </c>
      <c r="M393" s="26" t="s">
        <v>1385</v>
      </c>
      <c r="N393" s="42" t="s">
        <v>1706</v>
      </c>
      <c r="O393" s="22" t="s">
        <v>1706</v>
      </c>
    </row>
    <row r="394" spans="1:15" ht="12">
      <c r="A394" s="27" t="s">
        <v>2206</v>
      </c>
      <c r="B394" s="11" t="s">
        <v>2207</v>
      </c>
      <c r="C394" s="26">
        <v>44049</v>
      </c>
      <c r="D394" s="1" t="s">
        <v>2208</v>
      </c>
      <c r="E394" s="11" t="s">
        <v>464</v>
      </c>
      <c r="F394" s="11" t="s">
        <v>464</v>
      </c>
      <c r="G394" s="20" t="s">
        <v>458</v>
      </c>
      <c r="H394" s="11" t="s">
        <v>460</v>
      </c>
      <c r="I394" s="11" t="s">
        <v>933</v>
      </c>
      <c r="J394" s="11"/>
      <c r="K394" s="11">
        <v>72</v>
      </c>
      <c r="L394" s="15" t="s">
        <v>2320</v>
      </c>
      <c r="M394" s="26" t="s">
        <v>1385</v>
      </c>
      <c r="N394" s="41" t="s">
        <v>2079</v>
      </c>
      <c r="O394" s="19" t="s">
        <v>2079</v>
      </c>
    </row>
    <row r="395" spans="1:15" ht="12">
      <c r="A395" s="27" t="s">
        <v>1713</v>
      </c>
      <c r="B395" s="11" t="s">
        <v>1714</v>
      </c>
      <c r="C395" s="26">
        <v>24107</v>
      </c>
      <c r="D395" s="1" t="s">
        <v>1715</v>
      </c>
      <c r="E395" s="11" t="s">
        <v>417</v>
      </c>
      <c r="F395" s="11" t="s">
        <v>420</v>
      </c>
      <c r="G395" s="20" t="s">
        <v>420</v>
      </c>
      <c r="H395" s="11" t="s">
        <v>420</v>
      </c>
      <c r="I395" s="11" t="s">
        <v>1715</v>
      </c>
      <c r="J395" s="11"/>
      <c r="K395" s="11">
        <v>79</v>
      </c>
      <c r="L395" s="15" t="s">
        <v>1003</v>
      </c>
      <c r="M395" s="26" t="s">
        <v>1384</v>
      </c>
      <c r="N395" s="41" t="s">
        <v>1795</v>
      </c>
      <c r="O395" s="19" t="s">
        <v>1796</v>
      </c>
    </row>
    <row r="396" spans="1:15" ht="12">
      <c r="A396" s="27" t="s">
        <v>1980</v>
      </c>
      <c r="B396" s="11" t="s">
        <v>1981</v>
      </c>
      <c r="C396" s="26">
        <v>43010</v>
      </c>
      <c r="D396" s="1" t="s">
        <v>904</v>
      </c>
      <c r="E396" s="11" t="s">
        <v>464</v>
      </c>
      <c r="F396" s="11" t="s">
        <v>464</v>
      </c>
      <c r="G396" s="20" t="s">
        <v>458</v>
      </c>
      <c r="H396" s="11" t="s">
        <v>459</v>
      </c>
      <c r="I396" s="11" t="s">
        <v>904</v>
      </c>
      <c r="J396" s="11"/>
      <c r="K396" s="11">
        <v>68</v>
      </c>
      <c r="L396" s="15" t="s">
        <v>2339</v>
      </c>
      <c r="M396" s="26" t="s">
        <v>1385</v>
      </c>
      <c r="N396" s="42" t="s">
        <v>1706</v>
      </c>
      <c r="O396" s="22" t="s">
        <v>1706</v>
      </c>
    </row>
    <row r="397" spans="1:15" ht="12">
      <c r="A397" s="27" t="s">
        <v>2209</v>
      </c>
      <c r="B397" s="11" t="s">
        <v>2210</v>
      </c>
      <c r="C397" s="26">
        <v>24041</v>
      </c>
      <c r="D397" s="1" t="s">
        <v>2211</v>
      </c>
      <c r="E397" s="11" t="s">
        <v>417</v>
      </c>
      <c r="F397" s="11" t="s">
        <v>420</v>
      </c>
      <c r="G397" s="20" t="s">
        <v>420</v>
      </c>
      <c r="H397" s="11" t="s">
        <v>420</v>
      </c>
      <c r="I397" s="11" t="s">
        <v>1715</v>
      </c>
      <c r="J397" s="11"/>
      <c r="K397" s="11">
        <v>58</v>
      </c>
      <c r="L397" s="15" t="s">
        <v>2320</v>
      </c>
      <c r="M397" s="26" t="s">
        <v>1385</v>
      </c>
      <c r="N397" s="41" t="s">
        <v>2079</v>
      </c>
      <c r="O397" s="19" t="s">
        <v>2079</v>
      </c>
    </row>
    <row r="398" spans="1:15" ht="12">
      <c r="A398" s="27" t="s">
        <v>902</v>
      </c>
      <c r="B398" s="11" t="s">
        <v>903</v>
      </c>
      <c r="C398" s="26">
        <v>43010</v>
      </c>
      <c r="D398" s="1" t="s">
        <v>904</v>
      </c>
      <c r="E398" s="11" t="s">
        <v>464</v>
      </c>
      <c r="F398" s="11" t="s">
        <v>464</v>
      </c>
      <c r="G398" s="20" t="s">
        <v>458</v>
      </c>
      <c r="H398" s="11" t="s">
        <v>459</v>
      </c>
      <c r="I398" s="11" t="s">
        <v>904</v>
      </c>
      <c r="J398" s="11"/>
      <c r="K398" s="11">
        <v>120</v>
      </c>
      <c r="L398" s="15" t="s">
        <v>2320</v>
      </c>
      <c r="M398" s="26" t="s">
        <v>1385</v>
      </c>
      <c r="N398" s="43" t="s">
        <v>2079</v>
      </c>
      <c r="O398" s="19" t="s">
        <v>2079</v>
      </c>
    </row>
    <row r="399" spans="1:15" ht="12">
      <c r="A399" s="27" t="s">
        <v>1982</v>
      </c>
      <c r="B399" s="11" t="s">
        <v>1983</v>
      </c>
      <c r="C399" s="26">
        <v>72004</v>
      </c>
      <c r="D399" s="1" t="s">
        <v>1629</v>
      </c>
      <c r="E399" s="11" t="s">
        <v>475</v>
      </c>
      <c r="F399" s="11" t="s">
        <v>482</v>
      </c>
      <c r="G399" s="20" t="s">
        <v>480</v>
      </c>
      <c r="H399" s="11" t="s">
        <v>480</v>
      </c>
      <c r="I399" s="11" t="s">
        <v>1629</v>
      </c>
      <c r="J399" s="11"/>
      <c r="K399" s="11">
        <v>86</v>
      </c>
      <c r="L399" s="15" t="s">
        <v>2339</v>
      </c>
      <c r="M399" s="26" t="s">
        <v>1385</v>
      </c>
      <c r="N399" s="44" t="s">
        <v>1706</v>
      </c>
      <c r="O399" s="22" t="s">
        <v>1706</v>
      </c>
    </row>
    <row r="400" spans="1:15" ht="12">
      <c r="A400" s="27" t="s">
        <v>1984</v>
      </c>
      <c r="B400" s="11" t="s">
        <v>1985</v>
      </c>
      <c r="C400" s="26">
        <v>24062</v>
      </c>
      <c r="D400" s="1" t="s">
        <v>2338</v>
      </c>
      <c r="E400" s="11" t="s">
        <v>417</v>
      </c>
      <c r="F400" s="11" t="s">
        <v>417</v>
      </c>
      <c r="G400" s="20" t="s">
        <v>417</v>
      </c>
      <c r="H400" s="11" t="s">
        <v>417</v>
      </c>
      <c r="I400" s="11" t="s">
        <v>2338</v>
      </c>
      <c r="J400" s="11"/>
      <c r="K400" s="11">
        <v>53</v>
      </c>
      <c r="L400" s="15" t="s">
        <v>2339</v>
      </c>
      <c r="M400" s="26" t="s">
        <v>1385</v>
      </c>
      <c r="N400" s="42" t="s">
        <v>1706</v>
      </c>
      <c r="O400" s="22" t="s">
        <v>1706</v>
      </c>
    </row>
    <row r="401" spans="1:15" ht="12">
      <c r="A401" s="27" t="s">
        <v>1716</v>
      </c>
      <c r="B401" s="11" t="s">
        <v>1717</v>
      </c>
      <c r="C401" s="26">
        <v>73098</v>
      </c>
      <c r="D401" s="1" t="s">
        <v>1718</v>
      </c>
      <c r="E401" s="11" t="s">
        <v>476</v>
      </c>
      <c r="F401" s="11" t="s">
        <v>476</v>
      </c>
      <c r="G401" s="20" t="s">
        <v>476</v>
      </c>
      <c r="H401" s="11" t="s">
        <v>474</v>
      </c>
      <c r="I401" s="11" t="s">
        <v>1117</v>
      </c>
      <c r="J401" s="11"/>
      <c r="K401" s="11">
        <v>78</v>
      </c>
      <c r="L401" s="15" t="s">
        <v>1003</v>
      </c>
      <c r="M401" s="26" t="s">
        <v>1384</v>
      </c>
      <c r="N401" s="43" t="s">
        <v>1795</v>
      </c>
      <c r="O401" s="19" t="s">
        <v>1796</v>
      </c>
    </row>
    <row r="402" spans="1:15" ht="12">
      <c r="A402" s="27" t="s">
        <v>1986</v>
      </c>
      <c r="B402" s="11" t="s">
        <v>1987</v>
      </c>
      <c r="C402" s="26">
        <v>23097</v>
      </c>
      <c r="D402" s="1" t="s">
        <v>1988</v>
      </c>
      <c r="E402" s="11" t="s">
        <v>493</v>
      </c>
      <c r="F402" s="11" t="s">
        <v>402</v>
      </c>
      <c r="G402" s="20" t="s">
        <v>402</v>
      </c>
      <c r="H402" s="11" t="s">
        <v>409</v>
      </c>
      <c r="I402" s="11" t="s">
        <v>283</v>
      </c>
      <c r="J402" s="11"/>
      <c r="K402" s="11">
        <v>109</v>
      </c>
      <c r="L402" s="15" t="s">
        <v>2339</v>
      </c>
      <c r="M402" s="26" t="s">
        <v>1385</v>
      </c>
      <c r="N402" s="42" t="s">
        <v>1706</v>
      </c>
      <c r="O402" s="22" t="s">
        <v>1706</v>
      </c>
    </row>
    <row r="403" spans="1:15" ht="12">
      <c r="A403" s="27" t="s">
        <v>905</v>
      </c>
      <c r="B403" s="11" t="s">
        <v>906</v>
      </c>
      <c r="C403" s="26">
        <v>44019</v>
      </c>
      <c r="D403" s="1" t="s">
        <v>1055</v>
      </c>
      <c r="E403" s="11" t="s">
        <v>464</v>
      </c>
      <c r="F403" s="11" t="s">
        <v>464</v>
      </c>
      <c r="G403" s="20" t="s">
        <v>458</v>
      </c>
      <c r="H403" s="11" t="s">
        <v>463</v>
      </c>
      <c r="I403" s="11" t="s">
        <v>1055</v>
      </c>
      <c r="J403" s="11"/>
      <c r="K403" s="11">
        <v>80</v>
      </c>
      <c r="L403" s="15" t="s">
        <v>2320</v>
      </c>
      <c r="M403" s="26" t="s">
        <v>1385</v>
      </c>
      <c r="N403" s="41" t="s">
        <v>2079</v>
      </c>
      <c r="O403" s="19" t="s">
        <v>2079</v>
      </c>
    </row>
    <row r="404" spans="1:15" ht="12">
      <c r="A404" s="27" t="s">
        <v>907</v>
      </c>
      <c r="B404" s="11" t="s">
        <v>908</v>
      </c>
      <c r="C404" s="26">
        <v>44019</v>
      </c>
      <c r="D404" s="1" t="s">
        <v>1055</v>
      </c>
      <c r="E404" s="11" t="s">
        <v>464</v>
      </c>
      <c r="F404" s="11" t="s">
        <v>464</v>
      </c>
      <c r="G404" s="20" t="s">
        <v>458</v>
      </c>
      <c r="H404" s="11" t="s">
        <v>463</v>
      </c>
      <c r="I404" s="11" t="s">
        <v>1055</v>
      </c>
      <c r="J404" s="11"/>
      <c r="K404" s="11">
        <v>60</v>
      </c>
      <c r="L404" s="15" t="s">
        <v>2320</v>
      </c>
      <c r="M404" s="26" t="s">
        <v>1385</v>
      </c>
      <c r="N404" s="43" t="s">
        <v>2079</v>
      </c>
      <c r="O404" s="19" t="s">
        <v>2079</v>
      </c>
    </row>
    <row r="405" spans="1:15" ht="12">
      <c r="A405" s="27" t="s">
        <v>1989</v>
      </c>
      <c r="B405" s="11" t="s">
        <v>1990</v>
      </c>
      <c r="C405" s="26">
        <v>44021</v>
      </c>
      <c r="D405" s="1" t="s">
        <v>1452</v>
      </c>
      <c r="E405" s="11" t="s">
        <v>464</v>
      </c>
      <c r="F405" s="11" t="s">
        <v>464</v>
      </c>
      <c r="G405" s="20" t="s">
        <v>464</v>
      </c>
      <c r="H405" s="11" t="s">
        <v>464</v>
      </c>
      <c r="I405" s="11" t="s">
        <v>1452</v>
      </c>
      <c r="J405" s="11"/>
      <c r="K405" s="11">
        <v>176</v>
      </c>
      <c r="L405" s="15" t="s">
        <v>2339</v>
      </c>
      <c r="M405" s="26" t="s">
        <v>1385</v>
      </c>
      <c r="N405" s="42" t="s">
        <v>1706</v>
      </c>
      <c r="O405" s="22" t="s">
        <v>1706</v>
      </c>
    </row>
    <row r="406" spans="1:15" ht="12">
      <c r="A406" s="27" t="s">
        <v>1991</v>
      </c>
      <c r="B406" s="11" t="s">
        <v>1992</v>
      </c>
      <c r="C406" s="26">
        <v>72029</v>
      </c>
      <c r="D406" s="1" t="s">
        <v>1993</v>
      </c>
      <c r="E406" s="11" t="s">
        <v>476</v>
      </c>
      <c r="F406" s="11" t="s">
        <v>483</v>
      </c>
      <c r="G406" s="20" t="s">
        <v>483</v>
      </c>
      <c r="H406" s="11" t="s">
        <v>483</v>
      </c>
      <c r="I406" s="11" t="s">
        <v>1247</v>
      </c>
      <c r="J406" s="11"/>
      <c r="K406" s="11">
        <v>120</v>
      </c>
      <c r="L406" s="15" t="s">
        <v>2339</v>
      </c>
      <c r="M406" s="26" t="s">
        <v>1385</v>
      </c>
      <c r="N406" s="44" t="s">
        <v>1706</v>
      </c>
      <c r="O406" s="22" t="s">
        <v>1706</v>
      </c>
    </row>
    <row r="407" spans="1:15" ht="12">
      <c r="A407" s="27" t="s">
        <v>2068</v>
      </c>
      <c r="B407" s="11" t="s">
        <v>2069</v>
      </c>
      <c r="C407" s="26">
        <v>23003</v>
      </c>
      <c r="D407" s="1" t="s">
        <v>1512</v>
      </c>
      <c r="E407" s="11" t="s">
        <v>493</v>
      </c>
      <c r="F407" s="11" t="s">
        <v>406</v>
      </c>
      <c r="G407" s="20" t="s">
        <v>406</v>
      </c>
      <c r="H407" s="11" t="s">
        <v>403</v>
      </c>
      <c r="I407" s="11" t="s">
        <v>1512</v>
      </c>
      <c r="J407" s="11"/>
      <c r="K407" s="11">
        <v>95</v>
      </c>
      <c r="L407" s="15" t="s">
        <v>1003</v>
      </c>
      <c r="M407" s="26" t="s">
        <v>1384</v>
      </c>
      <c r="N407" s="43" t="s">
        <v>1795</v>
      </c>
      <c r="O407" s="19" t="s">
        <v>2063</v>
      </c>
    </row>
    <row r="408" spans="1:15" ht="12">
      <c r="A408" s="27" t="s">
        <v>1994</v>
      </c>
      <c r="B408" s="11" t="s">
        <v>1995</v>
      </c>
      <c r="C408" s="26">
        <v>44021</v>
      </c>
      <c r="D408" s="1" t="s">
        <v>1452</v>
      </c>
      <c r="E408" s="11" t="s">
        <v>464</v>
      </c>
      <c r="F408" s="11" t="s">
        <v>464</v>
      </c>
      <c r="G408" s="20" t="s">
        <v>464</v>
      </c>
      <c r="H408" s="11" t="s">
        <v>464</v>
      </c>
      <c r="I408" s="11" t="s">
        <v>1452</v>
      </c>
      <c r="J408" s="11"/>
      <c r="K408" s="11">
        <v>67</v>
      </c>
      <c r="L408" s="15" t="s">
        <v>2339</v>
      </c>
      <c r="M408" s="26" t="s">
        <v>1385</v>
      </c>
      <c r="N408" s="42" t="s">
        <v>1706</v>
      </c>
      <c r="O408" s="22" t="s">
        <v>1706</v>
      </c>
    </row>
    <row r="409" spans="1:15" ht="12">
      <c r="A409" s="27" t="s">
        <v>1996</v>
      </c>
      <c r="B409" s="11" t="s">
        <v>1997</v>
      </c>
      <c r="C409" s="26">
        <v>41082</v>
      </c>
      <c r="D409" s="1" t="s">
        <v>380</v>
      </c>
      <c r="E409" s="11" t="s">
        <v>449</v>
      </c>
      <c r="F409" s="11" t="s">
        <v>449</v>
      </c>
      <c r="G409" s="20" t="s">
        <v>449</v>
      </c>
      <c r="H409" s="11" t="s">
        <v>453</v>
      </c>
      <c r="I409" s="11" t="s">
        <v>380</v>
      </c>
      <c r="J409" s="11"/>
      <c r="K409" s="11">
        <v>147</v>
      </c>
      <c r="L409" s="15" t="s">
        <v>2339</v>
      </c>
      <c r="M409" s="26" t="s">
        <v>1385</v>
      </c>
      <c r="N409" s="42" t="s">
        <v>1706</v>
      </c>
      <c r="O409" s="22" t="s">
        <v>1706</v>
      </c>
    </row>
    <row r="410" spans="1:15" ht="12">
      <c r="A410" s="27" t="s">
        <v>1998</v>
      </c>
      <c r="B410" s="11" t="s">
        <v>1999</v>
      </c>
      <c r="C410" s="26">
        <v>24038</v>
      </c>
      <c r="D410" s="1" t="s">
        <v>2000</v>
      </c>
      <c r="E410" s="11" t="s">
        <v>417</v>
      </c>
      <c r="F410" s="11" t="s">
        <v>417</v>
      </c>
      <c r="G410" s="20" t="s">
        <v>417</v>
      </c>
      <c r="H410" s="11" t="s">
        <v>415</v>
      </c>
      <c r="I410" s="11" t="s">
        <v>312</v>
      </c>
      <c r="J410" s="11"/>
      <c r="K410" s="11">
        <v>335</v>
      </c>
      <c r="L410" s="15" t="s">
        <v>2339</v>
      </c>
      <c r="M410" s="26" t="s">
        <v>1385</v>
      </c>
      <c r="N410" s="44" t="s">
        <v>1706</v>
      </c>
      <c r="O410" s="22" t="s">
        <v>1706</v>
      </c>
    </row>
    <row r="411" spans="1:15" ht="12">
      <c r="A411" s="27" t="s">
        <v>1719</v>
      </c>
      <c r="B411" s="11" t="s">
        <v>1720</v>
      </c>
      <c r="C411" s="26">
        <v>11002</v>
      </c>
      <c r="D411" s="1" t="s">
        <v>1029</v>
      </c>
      <c r="E411" s="11" t="s">
        <v>1029</v>
      </c>
      <c r="F411" s="11" t="s">
        <v>1029</v>
      </c>
      <c r="G411" s="20" t="s">
        <v>1029</v>
      </c>
      <c r="H411" s="11" t="s">
        <v>1029</v>
      </c>
      <c r="I411" s="11" t="s">
        <v>1029</v>
      </c>
      <c r="J411" s="11"/>
      <c r="K411" s="11">
        <v>104</v>
      </c>
      <c r="L411" s="15" t="s">
        <v>1008</v>
      </c>
      <c r="M411" s="26" t="s">
        <v>1384</v>
      </c>
      <c r="N411" s="43" t="s">
        <v>1795</v>
      </c>
      <c r="O411" s="19" t="s">
        <v>1796</v>
      </c>
    </row>
    <row r="412" spans="1:15" ht="12">
      <c r="A412" s="27" t="s">
        <v>2001</v>
      </c>
      <c r="B412" s="11" t="s">
        <v>2002</v>
      </c>
      <c r="C412" s="26">
        <v>32006</v>
      </c>
      <c r="D412" s="1" t="s">
        <v>2003</v>
      </c>
      <c r="E412" s="11" t="s">
        <v>446</v>
      </c>
      <c r="F412" s="11" t="s">
        <v>446</v>
      </c>
      <c r="G412" s="20" t="s">
        <v>427</v>
      </c>
      <c r="H412" s="11" t="s">
        <v>427</v>
      </c>
      <c r="I412" s="11" t="s">
        <v>2231</v>
      </c>
      <c r="J412" s="11"/>
      <c r="K412" s="11">
        <v>100</v>
      </c>
      <c r="L412" s="15" t="s">
        <v>2339</v>
      </c>
      <c r="M412" s="26" t="s">
        <v>1385</v>
      </c>
      <c r="N412" s="44" t="s">
        <v>1706</v>
      </c>
      <c r="O412" s="22" t="s">
        <v>1706</v>
      </c>
    </row>
    <row r="413" spans="1:15" ht="12">
      <c r="A413" s="27" t="s">
        <v>2004</v>
      </c>
      <c r="B413" s="11" t="s">
        <v>2005</v>
      </c>
      <c r="C413" s="26">
        <v>32006</v>
      </c>
      <c r="D413" s="1" t="s">
        <v>2003</v>
      </c>
      <c r="E413" s="11" t="s">
        <v>446</v>
      </c>
      <c r="F413" s="11" t="s">
        <v>446</v>
      </c>
      <c r="G413" s="20" t="s">
        <v>427</v>
      </c>
      <c r="H413" s="11" t="s">
        <v>427</v>
      </c>
      <c r="I413" s="11" t="s">
        <v>2231</v>
      </c>
      <c r="J413" s="11"/>
      <c r="K413" s="11">
        <v>92</v>
      </c>
      <c r="L413" s="15" t="s">
        <v>2339</v>
      </c>
      <c r="M413" s="26" t="s">
        <v>1385</v>
      </c>
      <c r="N413" s="44" t="s">
        <v>1706</v>
      </c>
      <c r="O413" s="22" t="s">
        <v>1706</v>
      </c>
    </row>
    <row r="414" spans="1:15" ht="12">
      <c r="A414" s="27" t="s">
        <v>909</v>
      </c>
      <c r="B414" s="11" t="s">
        <v>2219</v>
      </c>
      <c r="C414" s="26">
        <v>46021</v>
      </c>
      <c r="D414" s="1" t="s">
        <v>1533</v>
      </c>
      <c r="E414" s="11" t="s">
        <v>471</v>
      </c>
      <c r="F414" s="11" t="s">
        <v>471</v>
      </c>
      <c r="G414" s="20" t="s">
        <v>471</v>
      </c>
      <c r="H414" s="11" t="s">
        <v>471</v>
      </c>
      <c r="I414" s="11" t="s">
        <v>1533</v>
      </c>
      <c r="J414" s="11"/>
      <c r="K414" s="11">
        <v>120</v>
      </c>
      <c r="L414" s="15" t="s">
        <v>2320</v>
      </c>
      <c r="M414" s="26" t="s">
        <v>1385</v>
      </c>
      <c r="N414" s="43" t="s">
        <v>2079</v>
      </c>
      <c r="O414" s="19" t="s">
        <v>2079</v>
      </c>
    </row>
    <row r="415" spans="1:15" ht="12">
      <c r="A415" s="27" t="s">
        <v>2006</v>
      </c>
      <c r="B415" s="11" t="s">
        <v>2007</v>
      </c>
      <c r="C415" s="26">
        <v>45064</v>
      </c>
      <c r="D415" s="1" t="s">
        <v>1544</v>
      </c>
      <c r="E415" s="11" t="s">
        <v>464</v>
      </c>
      <c r="F415" s="11" t="s">
        <v>466</v>
      </c>
      <c r="G415" s="20" t="s">
        <v>466</v>
      </c>
      <c r="H415" s="11" t="s">
        <v>466</v>
      </c>
      <c r="I415" s="11" t="s">
        <v>1182</v>
      </c>
      <c r="J415" s="11"/>
      <c r="K415" s="11">
        <v>142</v>
      </c>
      <c r="L415" s="15" t="s">
        <v>2339</v>
      </c>
      <c r="M415" s="26" t="s">
        <v>1385</v>
      </c>
      <c r="N415" s="42" t="s">
        <v>1706</v>
      </c>
      <c r="O415" s="22" t="s">
        <v>1706</v>
      </c>
    </row>
    <row r="416" spans="1:15" ht="12">
      <c r="A416" s="27" t="s">
        <v>2008</v>
      </c>
      <c r="B416" s="11" t="s">
        <v>2009</v>
      </c>
      <c r="C416" s="26">
        <v>43005</v>
      </c>
      <c r="D416" s="1" t="s">
        <v>357</v>
      </c>
      <c r="E416" s="11" t="s">
        <v>464</v>
      </c>
      <c r="F416" s="11" t="s">
        <v>464</v>
      </c>
      <c r="G416" s="20" t="s">
        <v>458</v>
      </c>
      <c r="H416" s="11" t="s">
        <v>458</v>
      </c>
      <c r="I416" s="11" t="s">
        <v>357</v>
      </c>
      <c r="J416" s="11"/>
      <c r="K416" s="11">
        <v>45</v>
      </c>
      <c r="L416" s="15" t="s">
        <v>2339</v>
      </c>
      <c r="M416" s="26" t="s">
        <v>1385</v>
      </c>
      <c r="N416" s="42" t="s">
        <v>1706</v>
      </c>
      <c r="O416" s="22" t="s">
        <v>1706</v>
      </c>
    </row>
    <row r="417" spans="1:15" ht="12">
      <c r="A417" s="27" t="s">
        <v>2220</v>
      </c>
      <c r="B417" s="11" t="s">
        <v>2221</v>
      </c>
      <c r="C417" s="26">
        <v>34022</v>
      </c>
      <c r="D417" s="1" t="s">
        <v>1822</v>
      </c>
      <c r="E417" s="11" t="s">
        <v>430</v>
      </c>
      <c r="F417" s="11" t="s">
        <v>430</v>
      </c>
      <c r="G417" s="20" t="s">
        <v>430</v>
      </c>
      <c r="H417" s="11" t="s">
        <v>430</v>
      </c>
      <c r="I417" s="11" t="s">
        <v>1822</v>
      </c>
      <c r="J417" s="11"/>
      <c r="K417" s="11">
        <v>48</v>
      </c>
      <c r="L417" s="15" t="s">
        <v>2320</v>
      </c>
      <c r="M417" s="26" t="s">
        <v>1385</v>
      </c>
      <c r="N417" s="43" t="s">
        <v>2079</v>
      </c>
      <c r="O417" s="19" t="s">
        <v>2079</v>
      </c>
    </row>
    <row r="418" spans="1:15" ht="12">
      <c r="A418" s="27" t="s">
        <v>2010</v>
      </c>
      <c r="B418" s="11" t="s">
        <v>2011</v>
      </c>
      <c r="C418" s="26">
        <v>11030</v>
      </c>
      <c r="D418" s="1" t="s">
        <v>2012</v>
      </c>
      <c r="E418" s="11" t="s">
        <v>1434</v>
      </c>
      <c r="F418" s="11" t="s">
        <v>2178</v>
      </c>
      <c r="G418" s="20" t="s">
        <v>2178</v>
      </c>
      <c r="H418" s="11" t="s">
        <v>2178</v>
      </c>
      <c r="I418" s="11" t="s">
        <v>2178</v>
      </c>
      <c r="J418" s="11"/>
      <c r="K418" s="11">
        <v>132</v>
      </c>
      <c r="L418" s="15" t="s">
        <v>2339</v>
      </c>
      <c r="M418" s="26" t="s">
        <v>1385</v>
      </c>
      <c r="N418" s="42" t="s">
        <v>1706</v>
      </c>
      <c r="O418" s="22" t="s">
        <v>1706</v>
      </c>
    </row>
    <row r="419" spans="1:15" ht="12">
      <c r="A419" s="27" t="s">
        <v>2013</v>
      </c>
      <c r="B419" s="11" t="s">
        <v>2014</v>
      </c>
      <c r="C419" s="26">
        <v>36012</v>
      </c>
      <c r="D419" s="1" t="s">
        <v>1404</v>
      </c>
      <c r="E419" s="11" t="s">
        <v>446</v>
      </c>
      <c r="F419" s="11" t="s">
        <v>446</v>
      </c>
      <c r="G419" s="20" t="s">
        <v>446</v>
      </c>
      <c r="H419" s="11" t="s">
        <v>446</v>
      </c>
      <c r="I419" s="11" t="s">
        <v>2323</v>
      </c>
      <c r="J419" s="11"/>
      <c r="K419" s="11">
        <v>107</v>
      </c>
      <c r="L419" s="15" t="s">
        <v>2339</v>
      </c>
      <c r="M419" s="26" t="s">
        <v>1385</v>
      </c>
      <c r="N419" s="44" t="s">
        <v>1706</v>
      </c>
      <c r="O419" s="22" t="s">
        <v>1706</v>
      </c>
    </row>
    <row r="420" spans="1:15" ht="12">
      <c r="A420" s="27" t="s">
        <v>2015</v>
      </c>
      <c r="B420" s="11" t="s">
        <v>2016</v>
      </c>
      <c r="C420" s="26">
        <v>37002</v>
      </c>
      <c r="D420" s="1" t="s">
        <v>310</v>
      </c>
      <c r="E420" s="11" t="s">
        <v>430</v>
      </c>
      <c r="F420" s="11" t="s">
        <v>439</v>
      </c>
      <c r="G420" s="20" t="s">
        <v>439</v>
      </c>
      <c r="H420" s="11" t="s">
        <v>439</v>
      </c>
      <c r="I420" s="11" t="s">
        <v>1799</v>
      </c>
      <c r="J420" s="11"/>
      <c r="K420" s="11">
        <v>88</v>
      </c>
      <c r="L420" s="15" t="s">
        <v>2339</v>
      </c>
      <c r="M420" s="26" t="s">
        <v>1385</v>
      </c>
      <c r="N420" s="44" t="s">
        <v>1706</v>
      </c>
      <c r="O420" s="22" t="s">
        <v>1706</v>
      </c>
    </row>
    <row r="421" spans="1:15" ht="12">
      <c r="A421" s="27" t="s">
        <v>2222</v>
      </c>
      <c r="B421" s="11" t="s">
        <v>2223</v>
      </c>
      <c r="C421" s="26">
        <v>12021</v>
      </c>
      <c r="D421" s="1" t="s">
        <v>2224</v>
      </c>
      <c r="E421" s="11" t="s">
        <v>1434</v>
      </c>
      <c r="F421" s="11" t="s">
        <v>2224</v>
      </c>
      <c r="G421" s="20" t="s">
        <v>2224</v>
      </c>
      <c r="H421" s="11" t="s">
        <v>2224</v>
      </c>
      <c r="I421" s="11" t="s">
        <v>2224</v>
      </c>
      <c r="J421" s="11"/>
      <c r="K421" s="11">
        <v>177</v>
      </c>
      <c r="L421" s="15" t="s">
        <v>2320</v>
      </c>
      <c r="M421" s="26" t="s">
        <v>1385</v>
      </c>
      <c r="N421" s="41" t="s">
        <v>2079</v>
      </c>
      <c r="O421" s="19" t="s">
        <v>2079</v>
      </c>
    </row>
    <row r="422" spans="1:15" ht="12">
      <c r="A422" s="27" t="s">
        <v>2225</v>
      </c>
      <c r="B422" s="11" t="s">
        <v>2226</v>
      </c>
      <c r="C422" s="26">
        <v>13011</v>
      </c>
      <c r="D422" s="1" t="s">
        <v>2242</v>
      </c>
      <c r="E422" s="11" t="s">
        <v>2175</v>
      </c>
      <c r="F422" s="11" t="s">
        <v>2242</v>
      </c>
      <c r="G422" s="20" t="s">
        <v>2242</v>
      </c>
      <c r="H422" s="11" t="s">
        <v>2242</v>
      </c>
      <c r="I422" s="11" t="s">
        <v>2242</v>
      </c>
      <c r="J422" s="11"/>
      <c r="K422" s="11">
        <v>111</v>
      </c>
      <c r="L422" s="15" t="s">
        <v>2320</v>
      </c>
      <c r="M422" s="26" t="s">
        <v>1385</v>
      </c>
      <c r="N422" s="43" t="s">
        <v>2079</v>
      </c>
      <c r="O422" s="19" t="s">
        <v>2079</v>
      </c>
    </row>
    <row r="423" spans="1:15" ht="12">
      <c r="A423" s="27" t="s">
        <v>2017</v>
      </c>
      <c r="B423" s="11" t="s">
        <v>2226</v>
      </c>
      <c r="C423" s="26">
        <v>37018</v>
      </c>
      <c r="D423" s="1" t="s">
        <v>1396</v>
      </c>
      <c r="E423" s="11" t="s">
        <v>446</v>
      </c>
      <c r="F423" s="11" t="s">
        <v>446</v>
      </c>
      <c r="G423" s="20" t="s">
        <v>447</v>
      </c>
      <c r="H423" s="11" t="s">
        <v>447</v>
      </c>
      <c r="I423" s="11" t="s">
        <v>1129</v>
      </c>
      <c r="J423" s="11"/>
      <c r="K423" s="11">
        <v>91</v>
      </c>
      <c r="L423" s="15" t="s">
        <v>2339</v>
      </c>
      <c r="M423" s="26" t="s">
        <v>1385</v>
      </c>
      <c r="N423" s="44" t="s">
        <v>1706</v>
      </c>
      <c r="O423" s="22" t="s">
        <v>1706</v>
      </c>
    </row>
    <row r="424" spans="1:15" ht="12">
      <c r="A424" s="27" t="s">
        <v>2018</v>
      </c>
      <c r="B424" s="11" t="s">
        <v>2019</v>
      </c>
      <c r="C424" s="26">
        <v>12002</v>
      </c>
      <c r="D424" s="1" t="s">
        <v>1094</v>
      </c>
      <c r="E424" s="11" t="s">
        <v>1434</v>
      </c>
      <c r="F424" s="11" t="s">
        <v>2224</v>
      </c>
      <c r="G424" s="20" t="s">
        <v>2224</v>
      </c>
      <c r="H424" s="11" t="s">
        <v>1094</v>
      </c>
      <c r="I424" s="11" t="s">
        <v>1094</v>
      </c>
      <c r="J424" s="11"/>
      <c r="K424" s="11">
        <v>68</v>
      </c>
      <c r="L424" s="15" t="s">
        <v>2339</v>
      </c>
      <c r="M424" s="26" t="s">
        <v>1385</v>
      </c>
      <c r="N424" s="42" t="s">
        <v>1706</v>
      </c>
      <c r="O424" s="22" t="s">
        <v>1706</v>
      </c>
    </row>
    <row r="425" spans="1:15" ht="12">
      <c r="A425" s="27" t="s">
        <v>2020</v>
      </c>
      <c r="B425" s="11" t="s">
        <v>2021</v>
      </c>
      <c r="C425" s="26">
        <v>24009</v>
      </c>
      <c r="D425" s="1" t="s">
        <v>2022</v>
      </c>
      <c r="E425" s="11" t="s">
        <v>417</v>
      </c>
      <c r="F425" s="11" t="s">
        <v>417</v>
      </c>
      <c r="G425" s="20" t="s">
        <v>417</v>
      </c>
      <c r="H425" s="11" t="s">
        <v>412</v>
      </c>
      <c r="I425" s="11" t="s">
        <v>2022</v>
      </c>
      <c r="J425" s="11"/>
      <c r="K425" s="11">
        <v>201</v>
      </c>
      <c r="L425" s="15" t="s">
        <v>2339</v>
      </c>
      <c r="M425" s="26" t="s">
        <v>1385</v>
      </c>
      <c r="N425" s="44" t="s">
        <v>1706</v>
      </c>
      <c r="O425" s="22" t="s">
        <v>1706</v>
      </c>
    </row>
    <row r="426" spans="1:15" ht="12">
      <c r="A426" s="27" t="s">
        <v>2023</v>
      </c>
      <c r="B426" s="11" t="s">
        <v>2024</v>
      </c>
      <c r="C426" s="26">
        <v>12014</v>
      </c>
      <c r="D426" s="1" t="s">
        <v>1110</v>
      </c>
      <c r="E426" s="11" t="s">
        <v>1434</v>
      </c>
      <c r="F426" s="11" t="s">
        <v>2224</v>
      </c>
      <c r="G426" s="20" t="s">
        <v>2224</v>
      </c>
      <c r="H426" s="11" t="s">
        <v>401</v>
      </c>
      <c r="I426" s="11" t="s">
        <v>401</v>
      </c>
      <c r="J426" s="11"/>
      <c r="K426" s="11">
        <v>146</v>
      </c>
      <c r="L426" s="15" t="s">
        <v>2339</v>
      </c>
      <c r="M426" s="26" t="s">
        <v>1385</v>
      </c>
      <c r="N426" s="42" t="s">
        <v>1706</v>
      </c>
      <c r="O426" s="22" t="s">
        <v>1706</v>
      </c>
    </row>
    <row r="427" spans="1:15" ht="12">
      <c r="A427" s="27" t="s">
        <v>2025</v>
      </c>
      <c r="B427" s="11" t="s">
        <v>2024</v>
      </c>
      <c r="C427" s="26">
        <v>12021</v>
      </c>
      <c r="D427" s="1" t="s">
        <v>2224</v>
      </c>
      <c r="E427" s="11" t="s">
        <v>1434</v>
      </c>
      <c r="F427" s="11" t="s">
        <v>2224</v>
      </c>
      <c r="G427" s="20" t="s">
        <v>2224</v>
      </c>
      <c r="H427" s="11" t="s">
        <v>2224</v>
      </c>
      <c r="I427" s="11" t="s">
        <v>2224</v>
      </c>
      <c r="J427" s="11"/>
      <c r="K427" s="11">
        <v>150</v>
      </c>
      <c r="L427" s="15" t="s">
        <v>2339</v>
      </c>
      <c r="M427" s="26" t="s">
        <v>1385</v>
      </c>
      <c r="N427" s="44" t="s">
        <v>1706</v>
      </c>
      <c r="O427" s="22" t="s">
        <v>1706</v>
      </c>
    </row>
    <row r="428" spans="1:15" ht="12">
      <c r="A428" s="27" t="s">
        <v>2026</v>
      </c>
      <c r="B428" s="11" t="s">
        <v>2024</v>
      </c>
      <c r="C428" s="26">
        <v>12026</v>
      </c>
      <c r="D428" s="1" t="s">
        <v>1818</v>
      </c>
      <c r="E428" s="11" t="s">
        <v>1434</v>
      </c>
      <c r="F428" s="11" t="s">
        <v>2224</v>
      </c>
      <c r="G428" s="20" t="s">
        <v>2224</v>
      </c>
      <c r="H428" s="11" t="s">
        <v>1094</v>
      </c>
      <c r="I428" s="11" t="s">
        <v>1094</v>
      </c>
      <c r="J428" s="11"/>
      <c r="K428" s="11">
        <v>92</v>
      </c>
      <c r="L428" s="15" t="s">
        <v>2339</v>
      </c>
      <c r="M428" s="26" t="s">
        <v>1385</v>
      </c>
      <c r="N428" s="44" t="s">
        <v>1706</v>
      </c>
      <c r="O428" s="22" t="s">
        <v>1706</v>
      </c>
    </row>
    <row r="429" spans="1:15" ht="12">
      <c r="A429" s="27" t="s">
        <v>2027</v>
      </c>
      <c r="B429" s="11" t="s">
        <v>2028</v>
      </c>
      <c r="C429" s="26">
        <v>11004</v>
      </c>
      <c r="D429" s="1" t="s">
        <v>1018</v>
      </c>
      <c r="E429" s="11" t="s">
        <v>1029</v>
      </c>
      <c r="F429" s="11" t="s">
        <v>1029</v>
      </c>
      <c r="G429" s="20" t="s">
        <v>1298</v>
      </c>
      <c r="H429" s="11" t="s">
        <v>1298</v>
      </c>
      <c r="I429" s="11" t="s">
        <v>1298</v>
      </c>
      <c r="J429" s="11"/>
      <c r="K429" s="11">
        <v>119</v>
      </c>
      <c r="L429" s="15" t="s">
        <v>2339</v>
      </c>
      <c r="M429" s="26" t="s">
        <v>1385</v>
      </c>
      <c r="N429" s="42" t="s">
        <v>1706</v>
      </c>
      <c r="O429" s="22" t="s">
        <v>1706</v>
      </c>
    </row>
    <row r="430" spans="1:15" ht="12">
      <c r="A430" s="27" t="s">
        <v>2031</v>
      </c>
      <c r="B430" s="11" t="s">
        <v>2032</v>
      </c>
      <c r="C430" s="26">
        <v>41082</v>
      </c>
      <c r="D430" s="1" t="s">
        <v>380</v>
      </c>
      <c r="E430" s="11" t="s">
        <v>449</v>
      </c>
      <c r="F430" s="11" t="s">
        <v>449</v>
      </c>
      <c r="G430" s="20" t="s">
        <v>449</v>
      </c>
      <c r="H430" s="11" t="s">
        <v>453</v>
      </c>
      <c r="I430" s="11" t="s">
        <v>380</v>
      </c>
      <c r="J430" s="11"/>
      <c r="K430" s="11">
        <v>99</v>
      </c>
      <c r="L430" s="15" t="s">
        <v>2339</v>
      </c>
      <c r="M430" s="26" t="s">
        <v>1385</v>
      </c>
      <c r="N430" s="42" t="s">
        <v>1706</v>
      </c>
      <c r="O430" s="22" t="s">
        <v>1706</v>
      </c>
    </row>
    <row r="431" spans="1:15" ht="12">
      <c r="A431" s="27" t="s">
        <v>1762</v>
      </c>
      <c r="B431" s="11" t="s">
        <v>1761</v>
      </c>
      <c r="C431" s="26">
        <v>37015</v>
      </c>
      <c r="D431" s="1" t="s">
        <v>1129</v>
      </c>
      <c r="E431" s="11" t="s">
        <v>446</v>
      </c>
      <c r="F431" s="11" t="s">
        <v>446</v>
      </c>
      <c r="G431" s="20" t="s">
        <v>447</v>
      </c>
      <c r="H431" s="11" t="s">
        <v>447</v>
      </c>
      <c r="I431" s="11" t="s">
        <v>1129</v>
      </c>
      <c r="J431" s="11"/>
      <c r="K431" s="11">
        <v>63</v>
      </c>
      <c r="L431" s="15" t="s">
        <v>2339</v>
      </c>
      <c r="M431" s="26" t="s">
        <v>1385</v>
      </c>
      <c r="N431" s="44" t="s">
        <v>1706</v>
      </c>
      <c r="O431" s="23" t="s">
        <v>1706</v>
      </c>
    </row>
    <row r="432" spans="1:15" ht="12">
      <c r="A432" s="27" t="s">
        <v>1636</v>
      </c>
      <c r="B432" s="11" t="s">
        <v>1637</v>
      </c>
      <c r="C432" s="26">
        <v>23094</v>
      </c>
      <c r="D432" s="1" t="s">
        <v>1425</v>
      </c>
      <c r="E432" s="11" t="s">
        <v>493</v>
      </c>
      <c r="F432" s="11" t="s">
        <v>493</v>
      </c>
      <c r="G432" s="20" t="s">
        <v>419</v>
      </c>
      <c r="H432" s="11" t="s">
        <v>419</v>
      </c>
      <c r="I432" s="11" t="s">
        <v>1330</v>
      </c>
      <c r="J432" s="11"/>
      <c r="K432" s="11">
        <v>106</v>
      </c>
      <c r="L432" s="15" t="s">
        <v>2339</v>
      </c>
      <c r="M432" s="26" t="s">
        <v>1385</v>
      </c>
      <c r="N432" s="44" t="s">
        <v>1706</v>
      </c>
      <c r="O432" s="23" t="s">
        <v>1706</v>
      </c>
    </row>
    <row r="433" spans="1:15" ht="12">
      <c r="A433" s="27" t="s">
        <v>1638</v>
      </c>
      <c r="B433" s="11" t="s">
        <v>1639</v>
      </c>
      <c r="C433" s="26">
        <v>44021</v>
      </c>
      <c r="D433" s="1" t="s">
        <v>1452</v>
      </c>
      <c r="E433" s="11" t="s">
        <v>464</v>
      </c>
      <c r="F433" s="11" t="s">
        <v>464</v>
      </c>
      <c r="G433" s="20" t="s">
        <v>464</v>
      </c>
      <c r="H433" s="11" t="s">
        <v>464</v>
      </c>
      <c r="I433" s="11" t="s">
        <v>1452</v>
      </c>
      <c r="J433" s="11"/>
      <c r="K433" s="11">
        <v>88</v>
      </c>
      <c r="L433" s="15" t="s">
        <v>2339</v>
      </c>
      <c r="M433" s="26" t="s">
        <v>1385</v>
      </c>
      <c r="N433" s="44" t="s">
        <v>1706</v>
      </c>
      <c r="O433" s="23" t="s">
        <v>1706</v>
      </c>
    </row>
    <row r="434" spans="1:15" ht="12">
      <c r="A434" s="27" t="s">
        <v>2227</v>
      </c>
      <c r="B434" s="11" t="s">
        <v>2228</v>
      </c>
      <c r="C434" s="26">
        <v>11040</v>
      </c>
      <c r="D434" s="1" t="s">
        <v>1033</v>
      </c>
      <c r="E434" s="11" t="s">
        <v>1029</v>
      </c>
      <c r="F434" s="11" t="s">
        <v>1258</v>
      </c>
      <c r="G434" s="20" t="s">
        <v>1258</v>
      </c>
      <c r="H434" s="11" t="s">
        <v>1033</v>
      </c>
      <c r="I434" s="11" t="s">
        <v>1033</v>
      </c>
      <c r="J434" s="11"/>
      <c r="K434" s="11">
        <v>160</v>
      </c>
      <c r="L434" s="15" t="s">
        <v>2320</v>
      </c>
      <c r="M434" s="26" t="s">
        <v>1385</v>
      </c>
      <c r="N434" s="43" t="s">
        <v>2079</v>
      </c>
      <c r="O434" s="29" t="s">
        <v>2079</v>
      </c>
    </row>
    <row r="435" spans="1:15" ht="12">
      <c r="A435" s="27" t="s">
        <v>1640</v>
      </c>
      <c r="B435" s="11" t="s">
        <v>1641</v>
      </c>
      <c r="C435" s="26">
        <v>33011</v>
      </c>
      <c r="D435" s="1" t="s">
        <v>198</v>
      </c>
      <c r="E435" s="11" t="s">
        <v>446</v>
      </c>
      <c r="F435" s="11" t="s">
        <v>428</v>
      </c>
      <c r="G435" s="20" t="s">
        <v>428</v>
      </c>
      <c r="H435" s="11" t="s">
        <v>428</v>
      </c>
      <c r="I435" s="11" t="s">
        <v>198</v>
      </c>
      <c r="J435" s="11"/>
      <c r="K435" s="11">
        <v>105</v>
      </c>
      <c r="L435" s="15" t="s">
        <v>2339</v>
      </c>
      <c r="M435" s="26" t="s">
        <v>1385</v>
      </c>
      <c r="N435" s="44" t="s">
        <v>1706</v>
      </c>
      <c r="O435" s="23" t="s">
        <v>1706</v>
      </c>
    </row>
    <row r="436" spans="1:15" ht="12">
      <c r="A436" s="27" t="s">
        <v>2229</v>
      </c>
      <c r="B436" s="11" t="s">
        <v>2230</v>
      </c>
      <c r="C436" s="26">
        <v>32003</v>
      </c>
      <c r="D436" s="1" t="s">
        <v>2231</v>
      </c>
      <c r="E436" s="11" t="s">
        <v>446</v>
      </c>
      <c r="F436" s="11" t="s">
        <v>446</v>
      </c>
      <c r="G436" s="20" t="s">
        <v>427</v>
      </c>
      <c r="H436" s="11" t="s">
        <v>427</v>
      </c>
      <c r="I436" s="11" t="s">
        <v>2231</v>
      </c>
      <c r="J436" s="11"/>
      <c r="K436" s="11">
        <v>100</v>
      </c>
      <c r="L436" s="15" t="s">
        <v>2320</v>
      </c>
      <c r="M436" s="26" t="s">
        <v>1385</v>
      </c>
      <c r="N436" s="43" t="s">
        <v>2079</v>
      </c>
      <c r="O436" s="29" t="s">
        <v>2079</v>
      </c>
    </row>
    <row r="437" spans="1:15" ht="12">
      <c r="A437" s="27" t="s">
        <v>1663</v>
      </c>
      <c r="B437" s="11" t="s">
        <v>1664</v>
      </c>
      <c r="C437" s="26">
        <v>12034</v>
      </c>
      <c r="D437" s="1" t="s">
        <v>1549</v>
      </c>
      <c r="E437" s="11" t="s">
        <v>1434</v>
      </c>
      <c r="F437" s="11" t="s">
        <v>2178</v>
      </c>
      <c r="G437" s="20" t="s">
        <v>2178</v>
      </c>
      <c r="H437" s="11" t="s">
        <v>1039</v>
      </c>
      <c r="I437" s="11" t="s">
        <v>1039</v>
      </c>
      <c r="J437" s="11"/>
      <c r="K437" s="11">
        <v>200</v>
      </c>
      <c r="L437" s="15" t="s">
        <v>2339</v>
      </c>
      <c r="M437" s="26" t="s">
        <v>1384</v>
      </c>
      <c r="N437" s="43" t="s">
        <v>2319</v>
      </c>
      <c r="O437" s="29" t="s">
        <v>2321</v>
      </c>
    </row>
    <row r="438" spans="1:15" ht="12">
      <c r="A438" s="27" t="s">
        <v>1367</v>
      </c>
      <c r="B438" s="11" t="s">
        <v>1368</v>
      </c>
      <c r="C438" s="26">
        <v>11008</v>
      </c>
      <c r="D438" s="1" t="s">
        <v>1369</v>
      </c>
      <c r="E438" s="11" t="s">
        <v>1029</v>
      </c>
      <c r="F438" s="11" t="s">
        <v>1369</v>
      </c>
      <c r="G438" s="20" t="s">
        <v>1369</v>
      </c>
      <c r="H438" s="11" t="s">
        <v>1369</v>
      </c>
      <c r="I438" s="11" t="s">
        <v>1369</v>
      </c>
      <c r="J438" s="11"/>
      <c r="K438" s="11">
        <v>120</v>
      </c>
      <c r="L438" s="15" t="s">
        <v>1003</v>
      </c>
      <c r="M438" s="26" t="s">
        <v>1384</v>
      </c>
      <c r="N438" s="43" t="s">
        <v>1795</v>
      </c>
      <c r="O438" s="29" t="s">
        <v>2321</v>
      </c>
    </row>
    <row r="439" spans="1:15" ht="12">
      <c r="A439" s="32" t="s">
        <v>1764</v>
      </c>
      <c r="B439" s="12" t="s">
        <v>1763</v>
      </c>
      <c r="C439" s="37">
        <v>45035</v>
      </c>
      <c r="D439" s="7" t="s">
        <v>1182</v>
      </c>
      <c r="E439" s="12" t="s">
        <v>464</v>
      </c>
      <c r="F439" s="12" t="s">
        <v>466</v>
      </c>
      <c r="G439" s="197" t="s">
        <v>466</v>
      </c>
      <c r="H439" s="12" t="s">
        <v>466</v>
      </c>
      <c r="I439" s="12" t="s">
        <v>1182</v>
      </c>
      <c r="J439" s="12"/>
      <c r="K439" s="47">
        <v>60</v>
      </c>
      <c r="L439" s="16" t="s">
        <v>2320</v>
      </c>
      <c r="M439" s="26" t="s">
        <v>1385</v>
      </c>
      <c r="N439" s="43" t="s">
        <v>2079</v>
      </c>
      <c r="O439" s="29" t="s">
        <v>2079</v>
      </c>
    </row>
    <row r="440" spans="1:15" ht="12">
      <c r="A440" s="27" t="s">
        <v>2232</v>
      </c>
      <c r="B440" s="11" t="s">
        <v>2233</v>
      </c>
      <c r="C440" s="26">
        <v>42025</v>
      </c>
      <c r="D440" s="1" t="s">
        <v>2258</v>
      </c>
      <c r="E440" s="11" t="s">
        <v>464</v>
      </c>
      <c r="F440" s="11" t="s">
        <v>464</v>
      </c>
      <c r="G440" s="20" t="s">
        <v>456</v>
      </c>
      <c r="H440" s="11" t="s">
        <v>456</v>
      </c>
      <c r="I440" s="11" t="s">
        <v>2258</v>
      </c>
      <c r="J440" s="11"/>
      <c r="K440" s="11">
        <v>120</v>
      </c>
      <c r="L440" s="15" t="s">
        <v>2320</v>
      </c>
      <c r="M440" s="26" t="s">
        <v>1385</v>
      </c>
      <c r="N440" s="43" t="s">
        <v>2079</v>
      </c>
      <c r="O440" s="29" t="s">
        <v>2079</v>
      </c>
    </row>
    <row r="441" spans="1:15" ht="12">
      <c r="A441" s="27" t="s">
        <v>2234</v>
      </c>
      <c r="B441" s="11" t="s">
        <v>2235</v>
      </c>
      <c r="C441" s="26">
        <v>44012</v>
      </c>
      <c r="D441" s="1" t="s">
        <v>2236</v>
      </c>
      <c r="E441" s="11" t="s">
        <v>464</v>
      </c>
      <c r="F441" s="11" t="s">
        <v>464</v>
      </c>
      <c r="G441" s="20" t="s">
        <v>464</v>
      </c>
      <c r="H441" s="11" t="s">
        <v>464</v>
      </c>
      <c r="I441" s="11" t="s">
        <v>1452</v>
      </c>
      <c r="J441" s="11"/>
      <c r="K441" s="11">
        <v>59</v>
      </c>
      <c r="L441" s="15" t="s">
        <v>2320</v>
      </c>
      <c r="M441" s="26" t="s">
        <v>1385</v>
      </c>
      <c r="N441" s="43" t="s">
        <v>2079</v>
      </c>
      <c r="O441" s="29" t="s">
        <v>2079</v>
      </c>
    </row>
    <row r="442" spans="1:15" ht="12">
      <c r="A442" s="27" t="s">
        <v>1370</v>
      </c>
      <c r="B442" s="11" t="s">
        <v>1371</v>
      </c>
      <c r="C442" s="26">
        <v>71022</v>
      </c>
      <c r="D442" s="1" t="s">
        <v>1372</v>
      </c>
      <c r="E442" s="11" t="s">
        <v>476</v>
      </c>
      <c r="F442" s="11" t="s">
        <v>476</v>
      </c>
      <c r="G442" s="20" t="s">
        <v>476</v>
      </c>
      <c r="H442" s="11" t="s">
        <v>476</v>
      </c>
      <c r="I442" s="11" t="s">
        <v>1372</v>
      </c>
      <c r="J442" s="11"/>
      <c r="K442" s="11">
        <v>115</v>
      </c>
      <c r="L442" s="15" t="s">
        <v>1003</v>
      </c>
      <c r="M442" s="26" t="s">
        <v>1384</v>
      </c>
      <c r="N442" s="43" t="s">
        <v>1795</v>
      </c>
      <c r="O442" s="29" t="s">
        <v>2321</v>
      </c>
    </row>
    <row r="443" spans="1:15" ht="12">
      <c r="A443" s="27" t="s">
        <v>1862</v>
      </c>
      <c r="B443" s="11" t="s">
        <v>1863</v>
      </c>
      <c r="C443" s="26">
        <v>12007</v>
      </c>
      <c r="D443" s="1" t="s">
        <v>1039</v>
      </c>
      <c r="E443" s="11" t="s">
        <v>1434</v>
      </c>
      <c r="F443" s="11" t="s">
        <v>2178</v>
      </c>
      <c r="G443" s="20" t="s">
        <v>2178</v>
      </c>
      <c r="H443" s="11" t="s">
        <v>1039</v>
      </c>
      <c r="I443" s="11" t="s">
        <v>1039</v>
      </c>
      <c r="J443" s="11"/>
      <c r="K443" s="11">
        <v>155</v>
      </c>
      <c r="L443" s="15" t="s">
        <v>2339</v>
      </c>
      <c r="M443" s="26" t="s">
        <v>1385</v>
      </c>
      <c r="N443" s="44" t="s">
        <v>1706</v>
      </c>
      <c r="O443" s="23" t="s">
        <v>1706</v>
      </c>
    </row>
    <row r="444" spans="1:15" ht="12">
      <c r="A444" s="27" t="s">
        <v>2237</v>
      </c>
      <c r="B444" s="11" t="s">
        <v>2238</v>
      </c>
      <c r="C444" s="26">
        <v>13016</v>
      </c>
      <c r="D444" s="1" t="s">
        <v>2239</v>
      </c>
      <c r="E444" s="11" t="s">
        <v>2175</v>
      </c>
      <c r="F444" s="11" t="s">
        <v>1366</v>
      </c>
      <c r="G444" s="20" t="s">
        <v>2335</v>
      </c>
      <c r="H444" s="11" t="s">
        <v>2335</v>
      </c>
      <c r="I444" s="11" t="s">
        <v>1054</v>
      </c>
      <c r="J444" s="11"/>
      <c r="K444" s="11">
        <v>60</v>
      </c>
      <c r="L444" s="15" t="s">
        <v>2320</v>
      </c>
      <c r="M444" s="26" t="s">
        <v>1385</v>
      </c>
      <c r="N444" s="43" t="s">
        <v>2079</v>
      </c>
      <c r="O444" s="29" t="s">
        <v>2079</v>
      </c>
    </row>
    <row r="445" spans="1:15" ht="12">
      <c r="A445" s="27" t="s">
        <v>1328</v>
      </c>
      <c r="B445" s="11" t="s">
        <v>1329</v>
      </c>
      <c r="C445" s="26">
        <v>24104</v>
      </c>
      <c r="D445" s="1" t="s">
        <v>1330</v>
      </c>
      <c r="E445" s="11" t="s">
        <v>493</v>
      </c>
      <c r="F445" s="11" t="s">
        <v>493</v>
      </c>
      <c r="G445" s="20" t="s">
        <v>419</v>
      </c>
      <c r="H445" s="11" t="s">
        <v>419</v>
      </c>
      <c r="I445" s="11" t="s">
        <v>1330</v>
      </c>
      <c r="J445" s="11"/>
      <c r="K445" s="11">
        <v>150</v>
      </c>
      <c r="L445" s="15" t="s">
        <v>2320</v>
      </c>
      <c r="M445" s="26" t="s">
        <v>1385</v>
      </c>
      <c r="N445" s="43" t="s">
        <v>2079</v>
      </c>
      <c r="O445" s="29" t="s">
        <v>2079</v>
      </c>
    </row>
    <row r="446" spans="1:15" ht="12">
      <c r="A446" s="27" t="s">
        <v>1864</v>
      </c>
      <c r="B446" s="11" t="s">
        <v>1865</v>
      </c>
      <c r="C446" s="26">
        <v>73083</v>
      </c>
      <c r="D446" s="1" t="s">
        <v>2165</v>
      </c>
      <c r="E446" s="11" t="s">
        <v>476</v>
      </c>
      <c r="F446" s="11" t="s">
        <v>486</v>
      </c>
      <c r="G446" s="20" t="s">
        <v>486</v>
      </c>
      <c r="H446" s="11" t="s">
        <v>486</v>
      </c>
      <c r="I446" s="11" t="s">
        <v>2165</v>
      </c>
      <c r="J446" s="11"/>
      <c r="K446" s="11">
        <v>52</v>
      </c>
      <c r="L446" s="15" t="s">
        <v>2339</v>
      </c>
      <c r="M446" s="26" t="s">
        <v>1385</v>
      </c>
      <c r="N446" s="44" t="s">
        <v>1706</v>
      </c>
      <c r="O446" s="23" t="s">
        <v>1706</v>
      </c>
    </row>
    <row r="447" spans="1:15" ht="12">
      <c r="A447" s="27" t="s">
        <v>1627</v>
      </c>
      <c r="B447" s="11" t="s">
        <v>1628</v>
      </c>
      <c r="C447" s="26">
        <v>72004</v>
      </c>
      <c r="D447" s="1" t="s">
        <v>1629</v>
      </c>
      <c r="E447" s="11" t="s">
        <v>475</v>
      </c>
      <c r="F447" s="11" t="s">
        <v>482</v>
      </c>
      <c r="G447" s="20" t="s">
        <v>480</v>
      </c>
      <c r="H447" s="11" t="s">
        <v>480</v>
      </c>
      <c r="I447" s="11" t="s">
        <v>1629</v>
      </c>
      <c r="J447" s="11"/>
      <c r="K447" s="11">
        <v>73</v>
      </c>
      <c r="L447" s="15" t="s">
        <v>1003</v>
      </c>
      <c r="M447" s="26" t="s">
        <v>1384</v>
      </c>
      <c r="N447" s="43" t="s">
        <v>1795</v>
      </c>
      <c r="O447" s="29" t="s">
        <v>1589</v>
      </c>
    </row>
    <row r="448" spans="1:15" ht="12">
      <c r="A448" s="27" t="s">
        <v>1630</v>
      </c>
      <c r="B448" s="11" t="s">
        <v>1631</v>
      </c>
      <c r="C448" s="26">
        <v>24048</v>
      </c>
      <c r="D448" s="1" t="s">
        <v>1614</v>
      </c>
      <c r="E448" s="11" t="s">
        <v>417</v>
      </c>
      <c r="F448" s="11" t="s">
        <v>417</v>
      </c>
      <c r="G448" s="20" t="s">
        <v>417</v>
      </c>
      <c r="H448" s="11" t="s">
        <v>414</v>
      </c>
      <c r="I448" s="11" t="s">
        <v>1672</v>
      </c>
      <c r="J448" s="11"/>
      <c r="K448" s="11">
        <v>112</v>
      </c>
      <c r="L448" s="15" t="s">
        <v>2339</v>
      </c>
      <c r="M448" s="26" t="s">
        <v>1384</v>
      </c>
      <c r="N448" s="43" t="s">
        <v>2319</v>
      </c>
      <c r="O448" s="29" t="s">
        <v>1589</v>
      </c>
    </row>
    <row r="449" spans="1:15" ht="12">
      <c r="A449" s="27" t="s">
        <v>1665</v>
      </c>
      <c r="B449" s="11" t="s">
        <v>1666</v>
      </c>
      <c r="C449" s="26">
        <v>23088</v>
      </c>
      <c r="D449" s="1" t="s">
        <v>240</v>
      </c>
      <c r="E449" s="11" t="s">
        <v>493</v>
      </c>
      <c r="F449" s="11" t="s">
        <v>410</v>
      </c>
      <c r="G449" s="20" t="s">
        <v>410</v>
      </c>
      <c r="H449" s="11" t="s">
        <v>410</v>
      </c>
      <c r="I449" s="11" t="s">
        <v>240</v>
      </c>
      <c r="J449" s="11"/>
      <c r="K449" s="11">
        <v>66</v>
      </c>
      <c r="L449" s="15" t="s">
        <v>2339</v>
      </c>
      <c r="M449" s="26" t="s">
        <v>1384</v>
      </c>
      <c r="N449" s="43" t="s">
        <v>2319</v>
      </c>
      <c r="O449" s="29" t="s">
        <v>2321</v>
      </c>
    </row>
    <row r="450" spans="1:15" ht="12">
      <c r="A450" s="27" t="s">
        <v>1632</v>
      </c>
      <c r="B450" s="11" t="s">
        <v>1633</v>
      </c>
      <c r="C450" s="26">
        <v>23027</v>
      </c>
      <c r="D450" s="1" t="s">
        <v>137</v>
      </c>
      <c r="E450" s="11" t="s">
        <v>493</v>
      </c>
      <c r="F450" s="11" t="s">
        <v>406</v>
      </c>
      <c r="G450" s="20" t="s">
        <v>406</v>
      </c>
      <c r="H450" s="11" t="s">
        <v>406</v>
      </c>
      <c r="I450" s="11" t="s">
        <v>137</v>
      </c>
      <c r="J450" s="11"/>
      <c r="K450" s="11">
        <v>122</v>
      </c>
      <c r="L450" s="15" t="s">
        <v>1003</v>
      </c>
      <c r="M450" s="26" t="s">
        <v>1384</v>
      </c>
      <c r="N450" s="43" t="s">
        <v>1795</v>
      </c>
      <c r="O450" s="29" t="s">
        <v>1589</v>
      </c>
    </row>
    <row r="451" spans="1:15" ht="12">
      <c r="A451" s="27" t="s">
        <v>1721</v>
      </c>
      <c r="B451" s="11" t="s">
        <v>1722</v>
      </c>
      <c r="C451" s="26">
        <v>23025</v>
      </c>
      <c r="D451" s="1" t="s">
        <v>1459</v>
      </c>
      <c r="E451" s="11" t="s">
        <v>493</v>
      </c>
      <c r="F451" s="11" t="s">
        <v>410</v>
      </c>
      <c r="G451" s="20" t="s">
        <v>410</v>
      </c>
      <c r="H451" s="11" t="s">
        <v>405</v>
      </c>
      <c r="I451" s="11" t="s">
        <v>1459</v>
      </c>
      <c r="J451" s="11"/>
      <c r="K451" s="11">
        <v>134</v>
      </c>
      <c r="L451" s="15" t="s">
        <v>1008</v>
      </c>
      <c r="M451" s="26" t="s">
        <v>1384</v>
      </c>
      <c r="N451" s="43" t="s">
        <v>1795</v>
      </c>
      <c r="O451" s="29" t="s">
        <v>1796</v>
      </c>
    </row>
    <row r="452" spans="1:15" ht="12">
      <c r="A452" s="27" t="s">
        <v>1723</v>
      </c>
      <c r="B452" s="11" t="s">
        <v>1724</v>
      </c>
      <c r="C452" s="26">
        <v>42011</v>
      </c>
      <c r="D452" s="1" t="s">
        <v>1725</v>
      </c>
      <c r="E452" s="11" t="s">
        <v>449</v>
      </c>
      <c r="F452" s="11" t="s">
        <v>454</v>
      </c>
      <c r="G452" s="20" t="s">
        <v>454</v>
      </c>
      <c r="H452" s="11" t="s">
        <v>454</v>
      </c>
      <c r="I452" s="11" t="s">
        <v>2093</v>
      </c>
      <c r="J452" s="11"/>
      <c r="K452" s="11">
        <v>83</v>
      </c>
      <c r="L452" s="15" t="s">
        <v>1056</v>
      </c>
      <c r="M452" s="26" t="s">
        <v>1384</v>
      </c>
      <c r="N452" s="43" t="s">
        <v>1795</v>
      </c>
      <c r="O452" s="29" t="s">
        <v>1796</v>
      </c>
    </row>
    <row r="453" spans="1:15" ht="12">
      <c r="A453" s="27" t="s">
        <v>1866</v>
      </c>
      <c r="B453" s="11" t="s">
        <v>1867</v>
      </c>
      <c r="C453" s="26">
        <v>12040</v>
      </c>
      <c r="D453" s="1" t="s">
        <v>1446</v>
      </c>
      <c r="E453" s="11" t="s">
        <v>1434</v>
      </c>
      <c r="F453" s="11" t="s">
        <v>2178</v>
      </c>
      <c r="G453" s="20" t="s">
        <v>2178</v>
      </c>
      <c r="H453" s="11" t="s">
        <v>2178</v>
      </c>
      <c r="I453" s="11" t="s">
        <v>2178</v>
      </c>
      <c r="J453" s="11"/>
      <c r="K453" s="11">
        <v>78</v>
      </c>
      <c r="L453" s="15" t="s">
        <v>2339</v>
      </c>
      <c r="M453" s="26" t="s">
        <v>1385</v>
      </c>
      <c r="N453" s="44" t="s">
        <v>1706</v>
      </c>
      <c r="O453" s="23" t="s">
        <v>1706</v>
      </c>
    </row>
    <row r="454" spans="1:15" ht="12">
      <c r="A454" s="27" t="s">
        <v>1868</v>
      </c>
      <c r="B454" s="11" t="s">
        <v>1869</v>
      </c>
      <c r="C454" s="26">
        <v>43002</v>
      </c>
      <c r="D454" s="1" t="s">
        <v>1870</v>
      </c>
      <c r="E454" s="11" t="s">
        <v>464</v>
      </c>
      <c r="F454" s="11" t="s">
        <v>464</v>
      </c>
      <c r="G454" s="20" t="s">
        <v>458</v>
      </c>
      <c r="H454" s="11" t="s">
        <v>458</v>
      </c>
      <c r="I454" s="11" t="s">
        <v>357</v>
      </c>
      <c r="J454" s="11"/>
      <c r="K454" s="11">
        <v>90</v>
      </c>
      <c r="L454" s="15" t="s">
        <v>2339</v>
      </c>
      <c r="M454" s="26" t="s">
        <v>1385</v>
      </c>
      <c r="N454" s="44" t="s">
        <v>1706</v>
      </c>
      <c r="O454" s="23" t="s">
        <v>1706</v>
      </c>
    </row>
    <row r="455" spans="1:15" ht="12">
      <c r="A455" s="27" t="s">
        <v>1871</v>
      </c>
      <c r="B455" s="11" t="s">
        <v>1332</v>
      </c>
      <c r="C455" s="26">
        <v>37018</v>
      </c>
      <c r="D455" s="1" t="s">
        <v>1396</v>
      </c>
      <c r="E455" s="11" t="s">
        <v>446</v>
      </c>
      <c r="F455" s="11" t="s">
        <v>446</v>
      </c>
      <c r="G455" s="20" t="s">
        <v>447</v>
      </c>
      <c r="H455" s="11" t="s">
        <v>447</v>
      </c>
      <c r="I455" s="11" t="s">
        <v>1129</v>
      </c>
      <c r="J455" s="11"/>
      <c r="K455" s="11">
        <v>54</v>
      </c>
      <c r="L455" s="15" t="s">
        <v>2339</v>
      </c>
      <c r="M455" s="26" t="s">
        <v>1385</v>
      </c>
      <c r="N455" s="44" t="s">
        <v>1706</v>
      </c>
      <c r="O455" s="23" t="s">
        <v>1706</v>
      </c>
    </row>
    <row r="456" spans="1:15" ht="12">
      <c r="A456" s="27" t="s">
        <v>1331</v>
      </c>
      <c r="B456" s="11" t="s">
        <v>1332</v>
      </c>
      <c r="C456" s="26">
        <v>34042</v>
      </c>
      <c r="D456" s="1" t="s">
        <v>1333</v>
      </c>
      <c r="E456" s="11" t="s">
        <v>430</v>
      </c>
      <c r="F456" s="11" t="s">
        <v>430</v>
      </c>
      <c r="G456" s="20" t="s">
        <v>430</v>
      </c>
      <c r="H456" s="11" t="s">
        <v>441</v>
      </c>
      <c r="I456" s="11" t="s">
        <v>1333</v>
      </c>
      <c r="J456" s="11"/>
      <c r="K456" s="11">
        <v>139</v>
      </c>
      <c r="L456" s="15" t="s">
        <v>2320</v>
      </c>
      <c r="M456" s="26" t="s">
        <v>1385</v>
      </c>
      <c r="N456" s="43" t="s">
        <v>2079</v>
      </c>
      <c r="O456" s="29" t="s">
        <v>2079</v>
      </c>
    </row>
    <row r="457" spans="1:15" ht="12">
      <c r="A457" s="27" t="s">
        <v>1872</v>
      </c>
      <c r="B457" s="11" t="s">
        <v>1873</v>
      </c>
      <c r="C457" s="26">
        <v>41024</v>
      </c>
      <c r="D457" s="1" t="s">
        <v>13</v>
      </c>
      <c r="E457" s="11" t="s">
        <v>449</v>
      </c>
      <c r="F457" s="11" t="s">
        <v>449</v>
      </c>
      <c r="G457" s="20" t="s">
        <v>449</v>
      </c>
      <c r="H457" s="11" t="s">
        <v>453</v>
      </c>
      <c r="I457" s="11" t="s">
        <v>380</v>
      </c>
      <c r="J457" s="11"/>
      <c r="K457" s="11">
        <v>99</v>
      </c>
      <c r="L457" s="15" t="s">
        <v>2339</v>
      </c>
      <c r="M457" s="26" t="s">
        <v>1385</v>
      </c>
      <c r="N457" s="44" t="s">
        <v>1706</v>
      </c>
      <c r="O457" s="23" t="s">
        <v>1706</v>
      </c>
    </row>
    <row r="458" spans="1:15" ht="12">
      <c r="A458" s="27" t="s">
        <v>1874</v>
      </c>
      <c r="B458" s="11" t="s">
        <v>1873</v>
      </c>
      <c r="C458" s="26">
        <v>35006</v>
      </c>
      <c r="D458" s="1" t="s">
        <v>1214</v>
      </c>
      <c r="E458" s="11" t="s">
        <v>422</v>
      </c>
      <c r="F458" s="11" t="s">
        <v>422</v>
      </c>
      <c r="G458" s="20" t="s">
        <v>424</v>
      </c>
      <c r="H458" s="11" t="s">
        <v>424</v>
      </c>
      <c r="I458" s="11" t="s">
        <v>1336</v>
      </c>
      <c r="J458" s="11"/>
      <c r="K458" s="11">
        <v>80</v>
      </c>
      <c r="L458" s="15" t="s">
        <v>2339</v>
      </c>
      <c r="M458" s="26" t="s">
        <v>1385</v>
      </c>
      <c r="N458" s="44" t="s">
        <v>1706</v>
      </c>
      <c r="O458" s="23" t="s">
        <v>1706</v>
      </c>
    </row>
    <row r="459" spans="1:15" ht="12">
      <c r="A459" s="27" t="s">
        <v>1215</v>
      </c>
      <c r="B459" s="11" t="s">
        <v>1873</v>
      </c>
      <c r="C459" s="26">
        <v>73042</v>
      </c>
      <c r="D459" s="1" t="s">
        <v>1216</v>
      </c>
      <c r="E459" s="11" t="s">
        <v>475</v>
      </c>
      <c r="F459" s="11" t="s">
        <v>487</v>
      </c>
      <c r="G459" s="20" t="s">
        <v>487</v>
      </c>
      <c r="H459" s="11" t="s">
        <v>487</v>
      </c>
      <c r="I459" s="11" t="s">
        <v>2117</v>
      </c>
      <c r="J459" s="11"/>
      <c r="K459" s="11">
        <v>105</v>
      </c>
      <c r="L459" s="15" t="s">
        <v>2339</v>
      </c>
      <c r="M459" s="26" t="s">
        <v>1385</v>
      </c>
      <c r="N459" s="44" t="s">
        <v>1706</v>
      </c>
      <c r="O459" s="23" t="s">
        <v>1706</v>
      </c>
    </row>
    <row r="460" spans="1:15" ht="12">
      <c r="A460" s="27" t="s">
        <v>1217</v>
      </c>
      <c r="B460" s="11" t="s">
        <v>147</v>
      </c>
      <c r="C460" s="26">
        <v>42006</v>
      </c>
      <c r="D460" s="1" t="s">
        <v>2093</v>
      </c>
      <c r="E460" s="11" t="s">
        <v>449</v>
      </c>
      <c r="F460" s="11" t="s">
        <v>454</v>
      </c>
      <c r="G460" s="20" t="s">
        <v>454</v>
      </c>
      <c r="H460" s="11" t="s">
        <v>454</v>
      </c>
      <c r="I460" s="11" t="s">
        <v>2093</v>
      </c>
      <c r="J460" s="11"/>
      <c r="K460" s="11">
        <v>160</v>
      </c>
      <c r="L460" s="15" t="s">
        <v>2339</v>
      </c>
      <c r="M460" s="26" t="s">
        <v>1385</v>
      </c>
      <c r="N460" s="44" t="s">
        <v>1706</v>
      </c>
      <c r="O460" s="23" t="s">
        <v>1706</v>
      </c>
    </row>
    <row r="461" spans="1:15" ht="12">
      <c r="A461" s="27" t="s">
        <v>146</v>
      </c>
      <c r="B461" s="11" t="s">
        <v>147</v>
      </c>
      <c r="C461" s="26">
        <v>72030</v>
      </c>
      <c r="D461" s="1" t="s">
        <v>145</v>
      </c>
      <c r="E461" s="11" t="s">
        <v>476</v>
      </c>
      <c r="F461" s="11" t="s">
        <v>483</v>
      </c>
      <c r="G461" s="20" t="s">
        <v>476</v>
      </c>
      <c r="H461" s="11" t="s">
        <v>483</v>
      </c>
      <c r="I461" s="11" t="s">
        <v>145</v>
      </c>
      <c r="J461" s="11"/>
      <c r="K461" s="11">
        <v>145</v>
      </c>
      <c r="L461" s="15" t="s">
        <v>141</v>
      </c>
      <c r="M461" s="26" t="s">
        <v>1385</v>
      </c>
      <c r="N461" s="43" t="s">
        <v>2079</v>
      </c>
      <c r="O461" s="29" t="s">
        <v>2079</v>
      </c>
    </row>
    <row r="462" spans="1:15" ht="12">
      <c r="A462" s="27" t="s">
        <v>1218</v>
      </c>
      <c r="B462" s="11" t="s">
        <v>147</v>
      </c>
      <c r="C462" s="26">
        <v>23077</v>
      </c>
      <c r="D462" s="1" t="s">
        <v>108</v>
      </c>
      <c r="E462" s="11" t="s">
        <v>493</v>
      </c>
      <c r="F462" s="11" t="s">
        <v>406</v>
      </c>
      <c r="G462" s="20" t="s">
        <v>406</v>
      </c>
      <c r="H462" s="11" t="s">
        <v>406</v>
      </c>
      <c r="I462" s="11" t="s">
        <v>137</v>
      </c>
      <c r="J462" s="11"/>
      <c r="K462" s="11">
        <v>119</v>
      </c>
      <c r="L462" s="15" t="s">
        <v>2339</v>
      </c>
      <c r="M462" s="26" t="s">
        <v>1385</v>
      </c>
      <c r="N462" s="44" t="s">
        <v>1706</v>
      </c>
      <c r="O462" s="23" t="s">
        <v>1706</v>
      </c>
    </row>
    <row r="463" spans="1:15" ht="12">
      <c r="A463" s="27" t="s">
        <v>1334</v>
      </c>
      <c r="B463" s="11" t="s">
        <v>1335</v>
      </c>
      <c r="C463" s="26">
        <v>31033</v>
      </c>
      <c r="D463" s="1" t="s">
        <v>1336</v>
      </c>
      <c r="E463" s="11" t="s">
        <v>422</v>
      </c>
      <c r="F463" s="11" t="s">
        <v>422</v>
      </c>
      <c r="G463" s="20" t="s">
        <v>424</v>
      </c>
      <c r="H463" s="11" t="s">
        <v>424</v>
      </c>
      <c r="I463" s="11" t="s">
        <v>1336</v>
      </c>
      <c r="J463" s="11"/>
      <c r="K463" s="11">
        <v>174</v>
      </c>
      <c r="L463" s="15" t="s">
        <v>2320</v>
      </c>
      <c r="M463" s="26" t="s">
        <v>1385</v>
      </c>
      <c r="N463" s="41" t="s">
        <v>2079</v>
      </c>
      <c r="O463" s="19" t="s">
        <v>2079</v>
      </c>
    </row>
    <row r="464" spans="1:15" ht="12">
      <c r="A464" s="27" t="s">
        <v>990</v>
      </c>
      <c r="B464" s="11" t="s">
        <v>991</v>
      </c>
      <c r="C464" s="26">
        <v>11002</v>
      </c>
      <c r="D464" s="1" t="s">
        <v>1029</v>
      </c>
      <c r="E464" s="11" t="s">
        <v>1029</v>
      </c>
      <c r="F464" s="11" t="s">
        <v>1029</v>
      </c>
      <c r="G464" s="20" t="s">
        <v>1029</v>
      </c>
      <c r="H464" s="11" t="s">
        <v>1029</v>
      </c>
      <c r="I464" s="11" t="s">
        <v>1029</v>
      </c>
      <c r="J464" s="11"/>
      <c r="K464" s="11">
        <v>123</v>
      </c>
      <c r="L464" s="15" t="s">
        <v>151</v>
      </c>
      <c r="M464" s="26" t="s">
        <v>1385</v>
      </c>
      <c r="N464" s="44" t="s">
        <v>2079</v>
      </c>
      <c r="O464" s="29" t="s">
        <v>2079</v>
      </c>
    </row>
    <row r="465" spans="1:15" ht="12">
      <c r="A465" s="27" t="s">
        <v>1219</v>
      </c>
      <c r="B465" s="11" t="s">
        <v>1220</v>
      </c>
      <c r="C465" s="26">
        <v>38008</v>
      </c>
      <c r="D465" s="1" t="s">
        <v>1221</v>
      </c>
      <c r="E465" s="11" t="s">
        <v>443</v>
      </c>
      <c r="F465" s="11" t="s">
        <v>448</v>
      </c>
      <c r="G465" s="20" t="s">
        <v>448</v>
      </c>
      <c r="H465" s="11" t="s">
        <v>448</v>
      </c>
      <c r="I465" s="11" t="s">
        <v>1473</v>
      </c>
      <c r="J465" s="11"/>
      <c r="K465" s="11">
        <v>118</v>
      </c>
      <c r="L465" s="15" t="s">
        <v>2339</v>
      </c>
      <c r="M465" s="26" t="s">
        <v>1385</v>
      </c>
      <c r="N465" s="44" t="s">
        <v>1706</v>
      </c>
      <c r="O465" s="23" t="s">
        <v>1706</v>
      </c>
    </row>
    <row r="466" spans="1:15" ht="12">
      <c r="A466" s="27" t="s">
        <v>1222</v>
      </c>
      <c r="B466" s="11" t="s">
        <v>1223</v>
      </c>
      <c r="C466" s="26">
        <v>34022</v>
      </c>
      <c r="D466" s="1" t="s">
        <v>1822</v>
      </c>
      <c r="E466" s="11" t="s">
        <v>430</v>
      </c>
      <c r="F466" s="11" t="s">
        <v>430</v>
      </c>
      <c r="G466" s="20" t="s">
        <v>430</v>
      </c>
      <c r="H466" s="11" t="s">
        <v>430</v>
      </c>
      <c r="I466" s="11" t="s">
        <v>1822</v>
      </c>
      <c r="J466" s="11"/>
      <c r="K466" s="11">
        <v>100</v>
      </c>
      <c r="L466" s="15" t="s">
        <v>2339</v>
      </c>
      <c r="M466" s="26" t="s">
        <v>1385</v>
      </c>
      <c r="N466" s="44" t="s">
        <v>1706</v>
      </c>
      <c r="O466" s="23" t="s">
        <v>1706</v>
      </c>
    </row>
    <row r="467" spans="1:15" ht="12">
      <c r="A467" s="27" t="s">
        <v>1224</v>
      </c>
      <c r="B467" s="11" t="s">
        <v>1225</v>
      </c>
      <c r="C467" s="26">
        <v>24066</v>
      </c>
      <c r="D467" s="1" t="s">
        <v>181</v>
      </c>
      <c r="E467" s="11" t="s">
        <v>417</v>
      </c>
      <c r="F467" s="11" t="s">
        <v>417</v>
      </c>
      <c r="G467" s="20" t="s">
        <v>417</v>
      </c>
      <c r="H467" s="11" t="s">
        <v>418</v>
      </c>
      <c r="I467" s="11" t="s">
        <v>181</v>
      </c>
      <c r="J467" s="11"/>
      <c r="K467" s="11">
        <v>77</v>
      </c>
      <c r="L467" s="15" t="s">
        <v>2339</v>
      </c>
      <c r="M467" s="26" t="s">
        <v>1385</v>
      </c>
      <c r="N467" s="42" t="s">
        <v>1706</v>
      </c>
      <c r="O467" s="22" t="s">
        <v>1706</v>
      </c>
    </row>
    <row r="468" spans="1:15" ht="12">
      <c r="A468" s="27" t="s">
        <v>1226</v>
      </c>
      <c r="B468" s="11" t="s">
        <v>1227</v>
      </c>
      <c r="C468" s="26">
        <v>44034</v>
      </c>
      <c r="D468" s="1" t="s">
        <v>2037</v>
      </c>
      <c r="E468" s="11" t="s">
        <v>464</v>
      </c>
      <c r="F468" s="11" t="s">
        <v>464</v>
      </c>
      <c r="G468" s="20" t="s">
        <v>464</v>
      </c>
      <c r="H468" s="11" t="s">
        <v>462</v>
      </c>
      <c r="I468" s="11" t="s">
        <v>2074</v>
      </c>
      <c r="J468" s="11"/>
      <c r="K468" s="11">
        <v>135</v>
      </c>
      <c r="L468" s="15" t="s">
        <v>2339</v>
      </c>
      <c r="M468" s="26" t="s">
        <v>1385</v>
      </c>
      <c r="N468" s="44" t="s">
        <v>1706</v>
      </c>
      <c r="O468" s="23" t="s">
        <v>1706</v>
      </c>
    </row>
    <row r="469" spans="1:15" ht="12">
      <c r="A469" s="27" t="s">
        <v>1337</v>
      </c>
      <c r="B469" s="11" t="s">
        <v>1338</v>
      </c>
      <c r="C469" s="26">
        <v>46003</v>
      </c>
      <c r="D469" s="1" t="s">
        <v>1827</v>
      </c>
      <c r="E469" s="11" t="s">
        <v>471</v>
      </c>
      <c r="F469" s="11" t="s">
        <v>471</v>
      </c>
      <c r="G469" s="20" t="s">
        <v>468</v>
      </c>
      <c r="H469" s="11" t="s">
        <v>468</v>
      </c>
      <c r="I469" s="11" t="s">
        <v>1827</v>
      </c>
      <c r="J469" s="11"/>
      <c r="K469" s="11">
        <v>31</v>
      </c>
      <c r="L469" s="15" t="s">
        <v>2320</v>
      </c>
      <c r="M469" s="26" t="s">
        <v>1385</v>
      </c>
      <c r="N469" s="43" t="s">
        <v>2079</v>
      </c>
      <c r="O469" s="29" t="s">
        <v>2079</v>
      </c>
    </row>
    <row r="470" spans="1:15" ht="12">
      <c r="A470" s="27" t="s">
        <v>1339</v>
      </c>
      <c r="B470" s="11" t="s">
        <v>1338</v>
      </c>
      <c r="C470" s="26">
        <v>12009</v>
      </c>
      <c r="D470" s="1" t="s">
        <v>1340</v>
      </c>
      <c r="E470" s="11" t="s">
        <v>1434</v>
      </c>
      <c r="F470" s="11" t="s">
        <v>1434</v>
      </c>
      <c r="G470" s="20" t="s">
        <v>1434</v>
      </c>
      <c r="H470" s="11" t="s">
        <v>2190</v>
      </c>
      <c r="I470" s="11" t="s">
        <v>2190</v>
      </c>
      <c r="J470" s="11"/>
      <c r="K470" s="11">
        <v>153</v>
      </c>
      <c r="L470" s="15" t="s">
        <v>2320</v>
      </c>
      <c r="M470" s="26" t="s">
        <v>1385</v>
      </c>
      <c r="N470" s="41" t="s">
        <v>2079</v>
      </c>
      <c r="O470" s="19" t="s">
        <v>2079</v>
      </c>
    </row>
    <row r="471" spans="1:15" ht="12">
      <c r="A471" s="27" t="s">
        <v>1228</v>
      </c>
      <c r="B471" s="11" t="s">
        <v>1338</v>
      </c>
      <c r="C471" s="26">
        <v>71022</v>
      </c>
      <c r="D471" s="1" t="s">
        <v>1372</v>
      </c>
      <c r="E471" s="11" t="s">
        <v>476</v>
      </c>
      <c r="F471" s="11" t="s">
        <v>476</v>
      </c>
      <c r="G471" s="20" t="s">
        <v>476</v>
      </c>
      <c r="H471" s="11" t="s">
        <v>476</v>
      </c>
      <c r="I471" s="11" t="s">
        <v>1372</v>
      </c>
      <c r="J471" s="11"/>
      <c r="K471" s="11">
        <v>118</v>
      </c>
      <c r="L471" s="15" t="s">
        <v>2339</v>
      </c>
      <c r="M471" s="26" t="s">
        <v>1385</v>
      </c>
      <c r="N471" s="44" t="s">
        <v>1706</v>
      </c>
      <c r="O471" s="23" t="s">
        <v>1706</v>
      </c>
    </row>
    <row r="472" spans="1:15" ht="12">
      <c r="A472" s="27" t="s">
        <v>1875</v>
      </c>
      <c r="B472" s="11" t="s">
        <v>1876</v>
      </c>
      <c r="C472" s="26">
        <v>23032</v>
      </c>
      <c r="D472" s="1" t="s">
        <v>1877</v>
      </c>
      <c r="E472" s="11" t="s">
        <v>493</v>
      </c>
      <c r="F472" s="11" t="s">
        <v>406</v>
      </c>
      <c r="G472" s="20" t="s">
        <v>406</v>
      </c>
      <c r="H472" s="11" t="s">
        <v>408</v>
      </c>
      <c r="I472" s="11" t="s">
        <v>1920</v>
      </c>
      <c r="J472" s="11"/>
      <c r="K472" s="11">
        <v>60</v>
      </c>
      <c r="L472" s="15" t="s">
        <v>2339</v>
      </c>
      <c r="M472" s="26" t="s">
        <v>1385</v>
      </c>
      <c r="N472" s="44" t="s">
        <v>1706</v>
      </c>
      <c r="O472" s="23" t="s">
        <v>1706</v>
      </c>
    </row>
    <row r="473" spans="1:15" ht="12">
      <c r="A473" s="27" t="s">
        <v>1878</v>
      </c>
      <c r="B473" s="11" t="s">
        <v>1879</v>
      </c>
      <c r="C473" s="26">
        <v>44011</v>
      </c>
      <c r="D473" s="1" t="s">
        <v>881</v>
      </c>
      <c r="E473" s="11" t="s">
        <v>464</v>
      </c>
      <c r="F473" s="11" t="s">
        <v>461</v>
      </c>
      <c r="G473" s="20" t="s">
        <v>461</v>
      </c>
      <c r="H473" s="11" t="s">
        <v>461</v>
      </c>
      <c r="I473" s="11" t="s">
        <v>881</v>
      </c>
      <c r="J473" s="11"/>
      <c r="K473" s="11">
        <v>63</v>
      </c>
      <c r="L473" s="15" t="s">
        <v>2339</v>
      </c>
      <c r="M473" s="26" t="s">
        <v>1385</v>
      </c>
      <c r="N473" s="44" t="s">
        <v>1706</v>
      </c>
      <c r="O473" s="23" t="s">
        <v>1706</v>
      </c>
    </row>
    <row r="474" spans="1:15" ht="12">
      <c r="A474" s="27" t="s">
        <v>1341</v>
      </c>
      <c r="B474" s="11" t="s">
        <v>1342</v>
      </c>
      <c r="C474" s="26">
        <v>34027</v>
      </c>
      <c r="D474" s="1" t="s">
        <v>1051</v>
      </c>
      <c r="E474" s="11" t="s">
        <v>430</v>
      </c>
      <c r="F474" s="11" t="s">
        <v>430</v>
      </c>
      <c r="G474" s="20" t="s">
        <v>438</v>
      </c>
      <c r="H474" s="11" t="s">
        <v>438</v>
      </c>
      <c r="I474" s="11" t="s">
        <v>1051</v>
      </c>
      <c r="J474" s="11"/>
      <c r="K474" s="11">
        <v>90</v>
      </c>
      <c r="L474" s="15" t="s">
        <v>2320</v>
      </c>
      <c r="M474" s="26" t="s">
        <v>1385</v>
      </c>
      <c r="N474" s="43" t="s">
        <v>2079</v>
      </c>
      <c r="O474" s="29" t="s">
        <v>2079</v>
      </c>
    </row>
    <row r="475" spans="1:15" ht="12">
      <c r="A475" s="27" t="s">
        <v>1880</v>
      </c>
      <c r="B475" s="11" t="s">
        <v>1881</v>
      </c>
      <c r="C475" s="26">
        <v>35005</v>
      </c>
      <c r="D475" s="1" t="s">
        <v>1882</v>
      </c>
      <c r="E475" s="11" t="s">
        <v>443</v>
      </c>
      <c r="F475" s="11" t="s">
        <v>443</v>
      </c>
      <c r="G475" s="20" t="s">
        <v>443</v>
      </c>
      <c r="H475" s="11" t="s">
        <v>442</v>
      </c>
      <c r="I475" s="11" t="s">
        <v>1736</v>
      </c>
      <c r="J475" s="11"/>
      <c r="K475" s="11">
        <v>101</v>
      </c>
      <c r="L475" s="15" t="s">
        <v>2339</v>
      </c>
      <c r="M475" s="26" t="s">
        <v>1385</v>
      </c>
      <c r="N475" s="44" t="s">
        <v>1706</v>
      </c>
      <c r="O475" s="23" t="s">
        <v>1706</v>
      </c>
    </row>
    <row r="476" spans="1:15" ht="12">
      <c r="A476" s="27" t="s">
        <v>992</v>
      </c>
      <c r="B476" s="11" t="s">
        <v>993</v>
      </c>
      <c r="C476" s="26">
        <v>36015</v>
      </c>
      <c r="D476" s="1" t="s">
        <v>2323</v>
      </c>
      <c r="E476" s="11" t="s">
        <v>446</v>
      </c>
      <c r="F476" s="11" t="s">
        <v>446</v>
      </c>
      <c r="G476" s="20" t="s">
        <v>446</v>
      </c>
      <c r="H476" s="11" t="s">
        <v>446</v>
      </c>
      <c r="I476" s="11" t="s">
        <v>2323</v>
      </c>
      <c r="J476" s="11"/>
      <c r="K476" s="11">
        <v>87</v>
      </c>
      <c r="L476" s="15" t="s">
        <v>151</v>
      </c>
      <c r="M476" s="26" t="s">
        <v>1385</v>
      </c>
      <c r="N476" s="44" t="s">
        <v>2079</v>
      </c>
      <c r="O476" s="29" t="s">
        <v>2079</v>
      </c>
    </row>
    <row r="477" spans="1:15" ht="12">
      <c r="A477" s="27" t="s">
        <v>1343</v>
      </c>
      <c r="B477" s="11" t="s">
        <v>1344</v>
      </c>
      <c r="C477" s="26">
        <v>13001</v>
      </c>
      <c r="D477" s="1" t="s">
        <v>1345</v>
      </c>
      <c r="E477" s="11" t="s">
        <v>2175</v>
      </c>
      <c r="F477" s="11" t="s">
        <v>2175</v>
      </c>
      <c r="G477" s="20" t="s">
        <v>2175</v>
      </c>
      <c r="H477" s="11" t="s">
        <v>1375</v>
      </c>
      <c r="I477" s="11" t="s">
        <v>1375</v>
      </c>
      <c r="J477" s="11"/>
      <c r="K477" s="11">
        <v>110</v>
      </c>
      <c r="L477" s="15" t="s">
        <v>2320</v>
      </c>
      <c r="M477" s="26" t="s">
        <v>1385</v>
      </c>
      <c r="N477" s="43" t="s">
        <v>2079</v>
      </c>
      <c r="O477" s="29" t="s">
        <v>2079</v>
      </c>
    </row>
    <row r="478" spans="1:15" ht="12">
      <c r="A478" s="27" t="s">
        <v>1346</v>
      </c>
      <c r="B478" s="11" t="s">
        <v>1347</v>
      </c>
      <c r="C478" s="26">
        <v>41002</v>
      </c>
      <c r="D478" s="1" t="s">
        <v>2342</v>
      </c>
      <c r="E478" s="11" t="s">
        <v>449</v>
      </c>
      <c r="F478" s="11" t="s">
        <v>449</v>
      </c>
      <c r="G478" s="20" t="s">
        <v>449</v>
      </c>
      <c r="H478" s="11" t="s">
        <v>449</v>
      </c>
      <c r="I478" s="11" t="s">
        <v>2342</v>
      </c>
      <c r="J478" s="11"/>
      <c r="K478" s="11">
        <v>200</v>
      </c>
      <c r="L478" s="15" t="s">
        <v>2320</v>
      </c>
      <c r="M478" s="26" t="s">
        <v>1385</v>
      </c>
      <c r="N478" s="43" t="s">
        <v>2079</v>
      </c>
      <c r="O478" s="29" t="s">
        <v>2079</v>
      </c>
    </row>
    <row r="479" spans="1:15" ht="12">
      <c r="A479" s="27" t="s">
        <v>1883</v>
      </c>
      <c r="B479" s="11" t="s">
        <v>1349</v>
      </c>
      <c r="C479" s="26">
        <v>24001</v>
      </c>
      <c r="D479" s="1" t="s">
        <v>1360</v>
      </c>
      <c r="E479" s="11" t="s">
        <v>417</v>
      </c>
      <c r="F479" s="11" t="s">
        <v>417</v>
      </c>
      <c r="G479" s="20" t="s">
        <v>411</v>
      </c>
      <c r="H479" s="11" t="s">
        <v>411</v>
      </c>
      <c r="I479" s="11" t="s">
        <v>1360</v>
      </c>
      <c r="J479" s="11"/>
      <c r="K479" s="11">
        <v>134</v>
      </c>
      <c r="L479" s="15" t="s">
        <v>2339</v>
      </c>
      <c r="M479" s="26" t="s">
        <v>1385</v>
      </c>
      <c r="N479" s="44" t="s">
        <v>1706</v>
      </c>
      <c r="O479" s="23" t="s">
        <v>1706</v>
      </c>
    </row>
    <row r="480" spans="1:15" ht="12">
      <c r="A480" s="27" t="s">
        <v>1884</v>
      </c>
      <c r="B480" s="11" t="s">
        <v>1349</v>
      </c>
      <c r="C480" s="26">
        <v>11002</v>
      </c>
      <c r="D480" s="1" t="s">
        <v>1029</v>
      </c>
      <c r="E480" s="11" t="s">
        <v>1029</v>
      </c>
      <c r="F480" s="11" t="s">
        <v>1029</v>
      </c>
      <c r="G480" s="20" t="s">
        <v>1029</v>
      </c>
      <c r="H480" s="11" t="s">
        <v>1029</v>
      </c>
      <c r="I480" s="11" t="s">
        <v>1029</v>
      </c>
      <c r="J480" s="11"/>
      <c r="K480" s="11">
        <v>72</v>
      </c>
      <c r="L480" s="15" t="s">
        <v>2339</v>
      </c>
      <c r="M480" s="26" t="s">
        <v>1385</v>
      </c>
      <c r="N480" s="44" t="s">
        <v>1706</v>
      </c>
      <c r="O480" s="23" t="s">
        <v>1706</v>
      </c>
    </row>
    <row r="481" spans="1:15" ht="12">
      <c r="A481" s="27" t="s">
        <v>1885</v>
      </c>
      <c r="B481" s="11" t="s">
        <v>1349</v>
      </c>
      <c r="C481" s="26">
        <v>31005</v>
      </c>
      <c r="D481" s="1" t="s">
        <v>2108</v>
      </c>
      <c r="E481" s="11" t="s">
        <v>422</v>
      </c>
      <c r="F481" s="11" t="s">
        <v>422</v>
      </c>
      <c r="G481" s="20" t="s">
        <v>422</v>
      </c>
      <c r="H481" s="11" t="s">
        <v>422</v>
      </c>
      <c r="I481" s="11" t="s">
        <v>2108</v>
      </c>
      <c r="J481" s="11"/>
      <c r="K481" s="11">
        <v>180</v>
      </c>
      <c r="L481" s="15" t="s">
        <v>2339</v>
      </c>
      <c r="M481" s="26" t="s">
        <v>1385</v>
      </c>
      <c r="N481" s="44" t="s">
        <v>1706</v>
      </c>
      <c r="O481" s="23" t="s">
        <v>1706</v>
      </c>
    </row>
    <row r="482" spans="1:15" ht="12">
      <c r="A482" s="27" t="s">
        <v>1886</v>
      </c>
      <c r="B482" s="11" t="s">
        <v>1349</v>
      </c>
      <c r="C482" s="26">
        <v>44011</v>
      </c>
      <c r="D482" s="1" t="s">
        <v>881</v>
      </c>
      <c r="E482" s="11" t="s">
        <v>464</v>
      </c>
      <c r="F482" s="11" t="s">
        <v>461</v>
      </c>
      <c r="G482" s="20" t="s">
        <v>461</v>
      </c>
      <c r="H482" s="11" t="s">
        <v>461</v>
      </c>
      <c r="I482" s="11" t="s">
        <v>881</v>
      </c>
      <c r="J482" s="11"/>
      <c r="K482" s="11">
        <v>155</v>
      </c>
      <c r="L482" s="15" t="s">
        <v>2339</v>
      </c>
      <c r="M482" s="26" t="s">
        <v>1385</v>
      </c>
      <c r="N482" s="44" t="s">
        <v>1706</v>
      </c>
      <c r="O482" s="23" t="s">
        <v>1706</v>
      </c>
    </row>
    <row r="483" spans="1:15" ht="12">
      <c r="A483" s="27" t="s">
        <v>1887</v>
      </c>
      <c r="B483" s="11" t="s">
        <v>1349</v>
      </c>
      <c r="C483" s="26">
        <v>32003</v>
      </c>
      <c r="D483" s="1" t="s">
        <v>2231</v>
      </c>
      <c r="E483" s="11" t="s">
        <v>446</v>
      </c>
      <c r="F483" s="11" t="s">
        <v>446</v>
      </c>
      <c r="G483" s="20" t="s">
        <v>427</v>
      </c>
      <c r="H483" s="11" t="s">
        <v>427</v>
      </c>
      <c r="I483" s="11" t="s">
        <v>2231</v>
      </c>
      <c r="J483" s="11"/>
      <c r="K483" s="11">
        <v>93</v>
      </c>
      <c r="L483" s="15" t="s">
        <v>2339</v>
      </c>
      <c r="M483" s="26" t="s">
        <v>1385</v>
      </c>
      <c r="N483" s="44" t="s">
        <v>1706</v>
      </c>
      <c r="O483" s="23" t="s">
        <v>1706</v>
      </c>
    </row>
    <row r="484" spans="1:15" ht="12">
      <c r="A484" s="27" t="s">
        <v>1348</v>
      </c>
      <c r="B484" s="11" t="s">
        <v>1349</v>
      </c>
      <c r="C484" s="26">
        <v>34022</v>
      </c>
      <c r="D484" s="1" t="s">
        <v>1822</v>
      </c>
      <c r="E484" s="11" t="s">
        <v>430</v>
      </c>
      <c r="F484" s="11" t="s">
        <v>430</v>
      </c>
      <c r="G484" s="20" t="s">
        <v>430</v>
      </c>
      <c r="H484" s="11" t="s">
        <v>430</v>
      </c>
      <c r="I484" s="11" t="s">
        <v>1822</v>
      </c>
      <c r="J484" s="11"/>
      <c r="K484" s="11">
        <v>177</v>
      </c>
      <c r="L484" s="15" t="s">
        <v>2320</v>
      </c>
      <c r="M484" s="26" t="s">
        <v>1385</v>
      </c>
      <c r="N484" s="43" t="s">
        <v>2079</v>
      </c>
      <c r="O484" s="29" t="s">
        <v>2079</v>
      </c>
    </row>
    <row r="485" spans="1:15" ht="12">
      <c r="A485" s="27" t="s">
        <v>1888</v>
      </c>
      <c r="B485" s="11" t="s">
        <v>1349</v>
      </c>
      <c r="C485" s="26">
        <v>35013</v>
      </c>
      <c r="D485" s="1" t="s">
        <v>1028</v>
      </c>
      <c r="E485" s="11" t="s">
        <v>443</v>
      </c>
      <c r="F485" s="11" t="s">
        <v>443</v>
      </c>
      <c r="G485" s="20" t="s">
        <v>443</v>
      </c>
      <c r="H485" s="11" t="s">
        <v>443</v>
      </c>
      <c r="I485" s="11" t="s">
        <v>1028</v>
      </c>
      <c r="J485" s="11"/>
      <c r="K485" s="11">
        <v>75</v>
      </c>
      <c r="L485" s="15" t="s">
        <v>2339</v>
      </c>
      <c r="M485" s="26" t="s">
        <v>1385</v>
      </c>
      <c r="N485" s="44" t="s">
        <v>1706</v>
      </c>
      <c r="O485" s="23" t="s">
        <v>1706</v>
      </c>
    </row>
    <row r="486" spans="1:15" ht="12">
      <c r="A486" s="27" t="s">
        <v>1889</v>
      </c>
      <c r="B486" s="11" t="s">
        <v>1349</v>
      </c>
      <c r="C486" s="26">
        <v>31022</v>
      </c>
      <c r="D486" s="1" t="s">
        <v>246</v>
      </c>
      <c r="E486" s="11" t="s">
        <v>422</v>
      </c>
      <c r="F486" s="11" t="s">
        <v>422</v>
      </c>
      <c r="G486" s="20" t="s">
        <v>422</v>
      </c>
      <c r="H486" s="11" t="s">
        <v>423</v>
      </c>
      <c r="I486" s="11" t="s">
        <v>246</v>
      </c>
      <c r="J486" s="11"/>
      <c r="K486" s="11">
        <v>124</v>
      </c>
      <c r="L486" s="15" t="s">
        <v>2339</v>
      </c>
      <c r="M486" s="26" t="s">
        <v>1385</v>
      </c>
      <c r="N486" s="44" t="s">
        <v>1706</v>
      </c>
      <c r="O486" s="23" t="s">
        <v>1706</v>
      </c>
    </row>
    <row r="487" spans="1:15" ht="12">
      <c r="A487" s="27" t="s">
        <v>1891</v>
      </c>
      <c r="B487" s="11" t="s">
        <v>1349</v>
      </c>
      <c r="C487" s="26">
        <v>37012</v>
      </c>
      <c r="D487" s="1" t="s">
        <v>73</v>
      </c>
      <c r="E487" s="11" t="s">
        <v>446</v>
      </c>
      <c r="F487" s="11" t="s">
        <v>446</v>
      </c>
      <c r="G487" s="20" t="s">
        <v>447</v>
      </c>
      <c r="H487" s="11" t="s">
        <v>447</v>
      </c>
      <c r="I487" s="11" t="s">
        <v>1129</v>
      </c>
      <c r="J487" s="11"/>
      <c r="K487" s="11">
        <v>75</v>
      </c>
      <c r="L487" s="15" t="s">
        <v>2339</v>
      </c>
      <c r="M487" s="26" t="s">
        <v>1385</v>
      </c>
      <c r="N487" s="44" t="s">
        <v>1706</v>
      </c>
      <c r="O487" s="23" t="s">
        <v>1706</v>
      </c>
    </row>
    <row r="488" spans="1:15" ht="12">
      <c r="A488" s="27" t="s">
        <v>1350</v>
      </c>
      <c r="B488" s="11" t="s">
        <v>1349</v>
      </c>
      <c r="C488" s="26">
        <v>43014</v>
      </c>
      <c r="D488" s="1" t="s">
        <v>1351</v>
      </c>
      <c r="E488" s="11" t="s">
        <v>464</v>
      </c>
      <c r="F488" s="11" t="s">
        <v>464</v>
      </c>
      <c r="G488" s="20" t="s">
        <v>458</v>
      </c>
      <c r="H488" s="11" t="s">
        <v>458</v>
      </c>
      <c r="I488" s="11" t="s">
        <v>357</v>
      </c>
      <c r="J488" s="11"/>
      <c r="K488" s="11">
        <v>62</v>
      </c>
      <c r="L488" s="15" t="s">
        <v>2320</v>
      </c>
      <c r="M488" s="26" t="s">
        <v>1385</v>
      </c>
      <c r="N488" s="43" t="s">
        <v>2079</v>
      </c>
      <c r="O488" s="29" t="s">
        <v>2079</v>
      </c>
    </row>
    <row r="489" spans="1:15" ht="12">
      <c r="A489" s="27" t="s">
        <v>1252</v>
      </c>
      <c r="B489" s="11" t="s">
        <v>1349</v>
      </c>
      <c r="C489" s="26">
        <v>42025</v>
      </c>
      <c r="D489" s="1" t="s">
        <v>2258</v>
      </c>
      <c r="E489" s="11" t="s">
        <v>464</v>
      </c>
      <c r="F489" s="11" t="s">
        <v>464</v>
      </c>
      <c r="G489" s="20" t="s">
        <v>456</v>
      </c>
      <c r="H489" s="11" t="s">
        <v>456</v>
      </c>
      <c r="I489" s="11" t="s">
        <v>2258</v>
      </c>
      <c r="J489" s="11"/>
      <c r="K489" s="11">
        <v>122</v>
      </c>
      <c r="L489" s="15" t="s">
        <v>2339</v>
      </c>
      <c r="M489" s="26" t="s">
        <v>1385</v>
      </c>
      <c r="N489" s="44" t="s">
        <v>1706</v>
      </c>
      <c r="O489" s="23" t="s">
        <v>1706</v>
      </c>
    </row>
    <row r="490" spans="1:15" ht="12">
      <c r="A490" s="27" t="s">
        <v>1253</v>
      </c>
      <c r="B490" s="11" t="s">
        <v>1349</v>
      </c>
      <c r="C490" s="26">
        <v>34041</v>
      </c>
      <c r="D490" s="1" t="s">
        <v>1136</v>
      </c>
      <c r="E490" s="11" t="s">
        <v>430</v>
      </c>
      <c r="F490" s="11" t="s">
        <v>430</v>
      </c>
      <c r="G490" s="20" t="s">
        <v>430</v>
      </c>
      <c r="H490" s="11" t="s">
        <v>440</v>
      </c>
      <c r="I490" s="11" t="s">
        <v>1136</v>
      </c>
      <c r="J490" s="11"/>
      <c r="K490" s="11">
        <v>90</v>
      </c>
      <c r="L490" s="15" t="s">
        <v>2339</v>
      </c>
      <c r="M490" s="26" t="s">
        <v>1385</v>
      </c>
      <c r="N490" s="44" t="s">
        <v>1706</v>
      </c>
      <c r="O490" s="23" t="s">
        <v>1706</v>
      </c>
    </row>
    <row r="491" spans="1:15" ht="12">
      <c r="A491" s="27" t="s">
        <v>1254</v>
      </c>
      <c r="B491" s="11" t="s">
        <v>1349</v>
      </c>
      <c r="C491" s="26">
        <v>33037</v>
      </c>
      <c r="D491" s="1" t="s">
        <v>1255</v>
      </c>
      <c r="E491" s="11" t="s">
        <v>446</v>
      </c>
      <c r="F491" s="11" t="s">
        <v>428</v>
      </c>
      <c r="G491" s="20" t="s">
        <v>428</v>
      </c>
      <c r="H491" s="11" t="s">
        <v>428</v>
      </c>
      <c r="I491" s="11" t="s">
        <v>198</v>
      </c>
      <c r="J491" s="11"/>
      <c r="K491" s="11">
        <v>84</v>
      </c>
      <c r="L491" s="15" t="s">
        <v>2339</v>
      </c>
      <c r="M491" s="26" t="s">
        <v>1385</v>
      </c>
      <c r="N491" s="44" t="s">
        <v>1706</v>
      </c>
      <c r="O491" s="23" t="s">
        <v>1706</v>
      </c>
    </row>
    <row r="492" spans="1:15" ht="12">
      <c r="A492" s="27" t="s">
        <v>1256</v>
      </c>
      <c r="B492" s="11" t="s">
        <v>1257</v>
      </c>
      <c r="C492" s="26">
        <v>11039</v>
      </c>
      <c r="D492" s="1" t="s">
        <v>1258</v>
      </c>
      <c r="E492" s="11" t="s">
        <v>1029</v>
      </c>
      <c r="F492" s="11" t="s">
        <v>1258</v>
      </c>
      <c r="G492" s="20" t="s">
        <v>1258</v>
      </c>
      <c r="H492" s="11" t="s">
        <v>1258</v>
      </c>
      <c r="I492" s="11" t="s">
        <v>1258</v>
      </c>
      <c r="J492" s="11"/>
      <c r="K492" s="11">
        <v>120</v>
      </c>
      <c r="L492" s="15" t="s">
        <v>2339</v>
      </c>
      <c r="M492" s="26" t="s">
        <v>1385</v>
      </c>
      <c r="N492" s="44" t="s">
        <v>1706</v>
      </c>
      <c r="O492" s="23" t="s">
        <v>1706</v>
      </c>
    </row>
    <row r="493" spans="1:15" ht="12">
      <c r="A493" s="27" t="s">
        <v>263</v>
      </c>
      <c r="B493" s="11" t="s">
        <v>264</v>
      </c>
      <c r="C493" s="26">
        <v>35013</v>
      </c>
      <c r="D493" s="1" t="s">
        <v>1028</v>
      </c>
      <c r="E493" s="11" t="s">
        <v>443</v>
      </c>
      <c r="F493" s="11" t="s">
        <v>443</v>
      </c>
      <c r="G493" s="20" t="s">
        <v>443</v>
      </c>
      <c r="H493" s="11" t="s">
        <v>443</v>
      </c>
      <c r="I493" s="11" t="s">
        <v>1028</v>
      </c>
      <c r="J493" s="11"/>
      <c r="K493" s="11">
        <v>136</v>
      </c>
      <c r="L493" s="15" t="s">
        <v>2339</v>
      </c>
      <c r="M493" s="26" t="s">
        <v>1385</v>
      </c>
      <c r="N493" s="44" t="s">
        <v>1706</v>
      </c>
      <c r="O493" s="23" t="s">
        <v>1706</v>
      </c>
    </row>
    <row r="494" spans="1:15" ht="12">
      <c r="A494" s="27" t="s">
        <v>265</v>
      </c>
      <c r="B494" s="11" t="s">
        <v>266</v>
      </c>
      <c r="C494" s="26">
        <v>45017</v>
      </c>
      <c r="D494" s="1" t="s">
        <v>103</v>
      </c>
      <c r="E494" s="11" t="s">
        <v>464</v>
      </c>
      <c r="F494" s="11" t="s">
        <v>466</v>
      </c>
      <c r="G494" s="20" t="s">
        <v>466</v>
      </c>
      <c r="H494" s="11" t="s">
        <v>466</v>
      </c>
      <c r="I494" s="11" t="s">
        <v>1182</v>
      </c>
      <c r="J494" s="11"/>
      <c r="K494" s="11">
        <v>91</v>
      </c>
      <c r="L494" s="15" t="s">
        <v>2339</v>
      </c>
      <c r="M494" s="26" t="s">
        <v>1385</v>
      </c>
      <c r="N494" s="44" t="s">
        <v>1706</v>
      </c>
      <c r="O494" s="23" t="s">
        <v>1706</v>
      </c>
    </row>
    <row r="495" spans="1:15" ht="12">
      <c r="A495" s="27" t="s">
        <v>1352</v>
      </c>
      <c r="B495" s="11" t="s">
        <v>1353</v>
      </c>
      <c r="C495" s="26">
        <v>12030</v>
      </c>
      <c r="D495" s="1" t="s">
        <v>1354</v>
      </c>
      <c r="E495" s="11" t="s">
        <v>1434</v>
      </c>
      <c r="F495" s="11" t="s">
        <v>2178</v>
      </c>
      <c r="G495" s="20" t="s">
        <v>2178</v>
      </c>
      <c r="H495" s="11" t="s">
        <v>1039</v>
      </c>
      <c r="I495" s="11" t="s">
        <v>1039</v>
      </c>
      <c r="J495" s="11"/>
      <c r="K495" s="11">
        <v>86</v>
      </c>
      <c r="L495" s="15" t="s">
        <v>2320</v>
      </c>
      <c r="M495" s="26" t="s">
        <v>1385</v>
      </c>
      <c r="N495" s="43" t="s">
        <v>2079</v>
      </c>
      <c r="O495" s="29" t="s">
        <v>2079</v>
      </c>
    </row>
    <row r="496" spans="1:15" ht="12">
      <c r="A496" s="27" t="s">
        <v>1355</v>
      </c>
      <c r="B496" s="11" t="s">
        <v>1356</v>
      </c>
      <c r="C496" s="26">
        <v>37011</v>
      </c>
      <c r="D496" s="1" t="s">
        <v>1357</v>
      </c>
      <c r="E496" s="11" t="s">
        <v>446</v>
      </c>
      <c r="F496" s="11" t="s">
        <v>446</v>
      </c>
      <c r="G496" s="20" t="s">
        <v>447</v>
      </c>
      <c r="H496" s="11" t="s">
        <v>447</v>
      </c>
      <c r="I496" s="11" t="s">
        <v>1129</v>
      </c>
      <c r="J496" s="11"/>
      <c r="K496" s="11">
        <v>51</v>
      </c>
      <c r="L496" s="15" t="s">
        <v>2320</v>
      </c>
      <c r="M496" s="26" t="s">
        <v>1385</v>
      </c>
      <c r="N496" s="43" t="s">
        <v>2079</v>
      </c>
      <c r="O496" s="29" t="s">
        <v>2079</v>
      </c>
    </row>
    <row r="497" spans="1:15" ht="12">
      <c r="A497" s="27" t="s">
        <v>1358</v>
      </c>
      <c r="B497" s="11" t="s">
        <v>1359</v>
      </c>
      <c r="C497" s="26">
        <v>24001</v>
      </c>
      <c r="D497" s="1" t="s">
        <v>1360</v>
      </c>
      <c r="E497" s="11" t="s">
        <v>417</v>
      </c>
      <c r="F497" s="11" t="s">
        <v>417</v>
      </c>
      <c r="G497" s="20" t="s">
        <v>411</v>
      </c>
      <c r="H497" s="11" t="s">
        <v>411</v>
      </c>
      <c r="I497" s="11" t="s">
        <v>1360</v>
      </c>
      <c r="J497" s="11"/>
      <c r="K497" s="11">
        <v>157</v>
      </c>
      <c r="L497" s="15" t="s">
        <v>2320</v>
      </c>
      <c r="M497" s="26" t="s">
        <v>1385</v>
      </c>
      <c r="N497" s="41" t="s">
        <v>2079</v>
      </c>
      <c r="O497" s="19" t="s">
        <v>2079</v>
      </c>
    </row>
    <row r="498" spans="1:15" ht="12">
      <c r="A498" s="27" t="s">
        <v>267</v>
      </c>
      <c r="B498" s="11" t="s">
        <v>2034</v>
      </c>
      <c r="C498" s="26">
        <v>11002</v>
      </c>
      <c r="D498" s="1" t="s">
        <v>1029</v>
      </c>
      <c r="E498" s="11" t="s">
        <v>1029</v>
      </c>
      <c r="F498" s="11" t="s">
        <v>1029</v>
      </c>
      <c r="G498" s="20" t="s">
        <v>1029</v>
      </c>
      <c r="H498" s="11" t="s">
        <v>1029</v>
      </c>
      <c r="I498" s="11" t="s">
        <v>1029</v>
      </c>
      <c r="J498" s="11"/>
      <c r="K498" s="11">
        <v>94</v>
      </c>
      <c r="L498" s="15" t="s">
        <v>2339</v>
      </c>
      <c r="M498" s="26" t="s">
        <v>1385</v>
      </c>
      <c r="N498" s="42" t="s">
        <v>1706</v>
      </c>
      <c r="O498" s="22" t="s">
        <v>1706</v>
      </c>
    </row>
    <row r="499" spans="1:15" ht="12">
      <c r="A499" s="27" t="s">
        <v>268</v>
      </c>
      <c r="B499" s="11" t="s">
        <v>2034</v>
      </c>
      <c r="C499" s="26">
        <v>37020</v>
      </c>
      <c r="D499" s="1" t="s">
        <v>269</v>
      </c>
      <c r="E499" s="11" t="s">
        <v>446</v>
      </c>
      <c r="F499" s="11" t="s">
        <v>446</v>
      </c>
      <c r="G499" s="20" t="s">
        <v>446</v>
      </c>
      <c r="H499" s="11" t="s">
        <v>446</v>
      </c>
      <c r="I499" s="11" t="s">
        <v>2323</v>
      </c>
      <c r="J499" s="11"/>
      <c r="K499" s="11">
        <v>104</v>
      </c>
      <c r="L499" s="15" t="s">
        <v>2339</v>
      </c>
      <c r="M499" s="26" t="s">
        <v>1385</v>
      </c>
      <c r="N499" s="44" t="s">
        <v>1706</v>
      </c>
      <c r="O499" s="23" t="s">
        <v>1706</v>
      </c>
    </row>
    <row r="500" spans="1:15" ht="12">
      <c r="A500" s="27" t="s">
        <v>270</v>
      </c>
      <c r="B500" s="11" t="s">
        <v>2034</v>
      </c>
      <c r="C500" s="26">
        <v>44011</v>
      </c>
      <c r="D500" s="1" t="s">
        <v>881</v>
      </c>
      <c r="E500" s="11" t="s">
        <v>464</v>
      </c>
      <c r="F500" s="11" t="s">
        <v>461</v>
      </c>
      <c r="G500" s="20" t="s">
        <v>461</v>
      </c>
      <c r="H500" s="11" t="s">
        <v>461</v>
      </c>
      <c r="I500" s="11" t="s">
        <v>881</v>
      </c>
      <c r="J500" s="11"/>
      <c r="K500" s="11">
        <v>131</v>
      </c>
      <c r="L500" s="15" t="s">
        <v>2339</v>
      </c>
      <c r="M500" s="26" t="s">
        <v>1385</v>
      </c>
      <c r="N500" s="44" t="s">
        <v>1706</v>
      </c>
      <c r="O500" s="23" t="s">
        <v>1706</v>
      </c>
    </row>
    <row r="501" spans="1:15" ht="12">
      <c r="A501" s="27" t="s">
        <v>2033</v>
      </c>
      <c r="B501" s="11" t="s">
        <v>2034</v>
      </c>
      <c r="C501" s="26">
        <v>42006</v>
      </c>
      <c r="D501" s="1" t="s">
        <v>2093</v>
      </c>
      <c r="E501" s="11" t="s">
        <v>449</v>
      </c>
      <c r="F501" s="11" t="s">
        <v>454</v>
      </c>
      <c r="G501" s="20" t="s">
        <v>454</v>
      </c>
      <c r="H501" s="11" t="s">
        <v>454</v>
      </c>
      <c r="I501" s="11" t="s">
        <v>2093</v>
      </c>
      <c r="J501" s="11"/>
      <c r="K501" s="11">
        <v>66</v>
      </c>
      <c r="L501" s="15" t="s">
        <v>2320</v>
      </c>
      <c r="M501" s="26" t="s">
        <v>1385</v>
      </c>
      <c r="N501" s="43" t="s">
        <v>2079</v>
      </c>
      <c r="O501" s="29" t="s">
        <v>2079</v>
      </c>
    </row>
    <row r="502" spans="1:15" ht="12">
      <c r="A502" s="27" t="s">
        <v>271</v>
      </c>
      <c r="B502" s="11" t="s">
        <v>2034</v>
      </c>
      <c r="C502" s="26">
        <v>36008</v>
      </c>
      <c r="D502" s="1" t="s">
        <v>2105</v>
      </c>
      <c r="E502" s="11" t="s">
        <v>446</v>
      </c>
      <c r="F502" s="11" t="s">
        <v>446</v>
      </c>
      <c r="G502" s="20" t="s">
        <v>444</v>
      </c>
      <c r="H502" s="11" t="s">
        <v>444</v>
      </c>
      <c r="I502" s="11" t="s">
        <v>2105</v>
      </c>
      <c r="J502" s="11"/>
      <c r="K502" s="11">
        <v>110</v>
      </c>
      <c r="L502" s="15" t="s">
        <v>2339</v>
      </c>
      <c r="M502" s="26" t="s">
        <v>1385</v>
      </c>
      <c r="N502" s="44" t="s">
        <v>1706</v>
      </c>
      <c r="O502" s="23" t="s">
        <v>1706</v>
      </c>
    </row>
    <row r="503" spans="1:15" ht="12">
      <c r="A503" s="27" t="s">
        <v>272</v>
      </c>
      <c r="B503" s="11" t="s">
        <v>2034</v>
      </c>
      <c r="C503" s="26">
        <v>34022</v>
      </c>
      <c r="D503" s="1" t="s">
        <v>1822</v>
      </c>
      <c r="E503" s="11" t="s">
        <v>430</v>
      </c>
      <c r="F503" s="11" t="s">
        <v>430</v>
      </c>
      <c r="G503" s="20" t="s">
        <v>430</v>
      </c>
      <c r="H503" s="11" t="s">
        <v>430</v>
      </c>
      <c r="I503" s="11" t="s">
        <v>1822</v>
      </c>
      <c r="J503" s="11"/>
      <c r="K503" s="11">
        <v>121</v>
      </c>
      <c r="L503" s="15" t="s">
        <v>2339</v>
      </c>
      <c r="M503" s="26" t="s">
        <v>1385</v>
      </c>
      <c r="N503" s="44" t="s">
        <v>1706</v>
      </c>
      <c r="O503" s="23" t="s">
        <v>1706</v>
      </c>
    </row>
    <row r="504" spans="1:15" ht="12">
      <c r="A504" s="27" t="s">
        <v>273</v>
      </c>
      <c r="B504" s="11" t="s">
        <v>2034</v>
      </c>
      <c r="C504" s="26">
        <v>44034</v>
      </c>
      <c r="D504" s="1" t="s">
        <v>2037</v>
      </c>
      <c r="E504" s="11" t="s">
        <v>464</v>
      </c>
      <c r="F504" s="11" t="s">
        <v>464</v>
      </c>
      <c r="G504" s="20" t="s">
        <v>464</v>
      </c>
      <c r="H504" s="11" t="s">
        <v>462</v>
      </c>
      <c r="I504" s="11" t="s">
        <v>2074</v>
      </c>
      <c r="J504" s="11"/>
      <c r="K504" s="11">
        <v>111</v>
      </c>
      <c r="L504" s="15" t="s">
        <v>2339</v>
      </c>
      <c r="M504" s="26" t="s">
        <v>1385</v>
      </c>
      <c r="N504" s="44" t="s">
        <v>1706</v>
      </c>
      <c r="O504" s="23" t="s">
        <v>1706</v>
      </c>
    </row>
    <row r="505" spans="1:15" ht="12">
      <c r="A505" s="27" t="s">
        <v>275</v>
      </c>
      <c r="B505" s="11" t="s">
        <v>2034</v>
      </c>
      <c r="C505" s="26">
        <v>37007</v>
      </c>
      <c r="D505" s="1" t="s">
        <v>227</v>
      </c>
      <c r="E505" s="11" t="s">
        <v>446</v>
      </c>
      <c r="F505" s="11" t="s">
        <v>446</v>
      </c>
      <c r="G505" s="20" t="s">
        <v>447</v>
      </c>
      <c r="H505" s="11" t="s">
        <v>447</v>
      </c>
      <c r="I505" s="11" t="s">
        <v>1129</v>
      </c>
      <c r="J505" s="11"/>
      <c r="K505" s="11">
        <v>96</v>
      </c>
      <c r="L505" s="15" t="s">
        <v>2339</v>
      </c>
      <c r="M505" s="26" t="s">
        <v>1385</v>
      </c>
      <c r="N505" s="44" t="s">
        <v>1706</v>
      </c>
      <c r="O505" s="23" t="s">
        <v>1706</v>
      </c>
    </row>
    <row r="506" spans="1:15" ht="12">
      <c r="A506" s="27" t="s">
        <v>276</v>
      </c>
      <c r="B506" s="11" t="s">
        <v>2034</v>
      </c>
      <c r="C506" s="26">
        <v>44081</v>
      </c>
      <c r="D506" s="1" t="s">
        <v>1900</v>
      </c>
      <c r="E506" s="11" t="s">
        <v>464</v>
      </c>
      <c r="F506" s="11" t="s">
        <v>461</v>
      </c>
      <c r="G506" s="20" t="s">
        <v>461</v>
      </c>
      <c r="H506" s="11" t="s">
        <v>461</v>
      </c>
      <c r="I506" s="11" t="s">
        <v>881</v>
      </c>
      <c r="J506" s="11"/>
      <c r="K506" s="11">
        <v>90</v>
      </c>
      <c r="L506" s="15" t="s">
        <v>2339</v>
      </c>
      <c r="M506" s="26" t="s">
        <v>1385</v>
      </c>
      <c r="N506" s="44" t="s">
        <v>1706</v>
      </c>
      <c r="O506" s="23" t="s">
        <v>1706</v>
      </c>
    </row>
    <row r="507" spans="1:15" ht="12">
      <c r="A507" s="27" t="s">
        <v>994</v>
      </c>
      <c r="B507" s="11" t="s">
        <v>995</v>
      </c>
      <c r="C507" s="26">
        <v>11002</v>
      </c>
      <c r="D507" s="1" t="s">
        <v>1029</v>
      </c>
      <c r="E507" s="11" t="s">
        <v>1029</v>
      </c>
      <c r="F507" s="11" t="s">
        <v>1029</v>
      </c>
      <c r="G507" s="20" t="s">
        <v>1029</v>
      </c>
      <c r="H507" s="11" t="s">
        <v>1029</v>
      </c>
      <c r="I507" s="11" t="s">
        <v>1029</v>
      </c>
      <c r="J507" s="11"/>
      <c r="K507" s="11">
        <v>348</v>
      </c>
      <c r="L507" s="15" t="s">
        <v>151</v>
      </c>
      <c r="M507" s="26" t="s">
        <v>1385</v>
      </c>
      <c r="N507" s="43" t="s">
        <v>2079</v>
      </c>
      <c r="O507" s="29" t="s">
        <v>2079</v>
      </c>
    </row>
    <row r="508" spans="1:15" ht="12">
      <c r="A508" s="27" t="s">
        <v>277</v>
      </c>
      <c r="B508" s="11" t="s">
        <v>278</v>
      </c>
      <c r="C508" s="26">
        <v>38025</v>
      </c>
      <c r="D508" s="1" t="s">
        <v>243</v>
      </c>
      <c r="E508" s="11" t="s">
        <v>443</v>
      </c>
      <c r="F508" s="11" t="s">
        <v>448</v>
      </c>
      <c r="G508" s="20" t="s">
        <v>448</v>
      </c>
      <c r="H508" s="11" t="s">
        <v>448</v>
      </c>
      <c r="I508" s="11" t="s">
        <v>243</v>
      </c>
      <c r="J508" s="11"/>
      <c r="K508" s="11">
        <v>82</v>
      </c>
      <c r="L508" s="15" t="s">
        <v>2339</v>
      </c>
      <c r="M508" s="26" t="s">
        <v>1385</v>
      </c>
      <c r="N508" s="44" t="s">
        <v>1706</v>
      </c>
      <c r="O508" s="23" t="s">
        <v>1706</v>
      </c>
    </row>
    <row r="509" spans="1:15" ht="12">
      <c r="A509" s="27" t="s">
        <v>279</v>
      </c>
      <c r="B509" s="11" t="s">
        <v>280</v>
      </c>
      <c r="C509" s="26">
        <v>34041</v>
      </c>
      <c r="D509" s="1" t="s">
        <v>1136</v>
      </c>
      <c r="E509" s="11" t="s">
        <v>430</v>
      </c>
      <c r="F509" s="11" t="s">
        <v>430</v>
      </c>
      <c r="G509" s="20" t="s">
        <v>430</v>
      </c>
      <c r="H509" s="11" t="s">
        <v>440</v>
      </c>
      <c r="I509" s="11" t="s">
        <v>1136</v>
      </c>
      <c r="J509" s="11"/>
      <c r="K509" s="11">
        <v>139</v>
      </c>
      <c r="L509" s="15" t="s">
        <v>2339</v>
      </c>
      <c r="M509" s="26" t="s">
        <v>1385</v>
      </c>
      <c r="N509" s="44" t="s">
        <v>1706</v>
      </c>
      <c r="O509" s="23" t="s">
        <v>1706</v>
      </c>
    </row>
    <row r="510" spans="1:15" ht="12">
      <c r="A510" s="27" t="s">
        <v>281</v>
      </c>
      <c r="B510" s="11" t="s">
        <v>282</v>
      </c>
      <c r="C510" s="26">
        <v>23086</v>
      </c>
      <c r="D510" s="1" t="s">
        <v>283</v>
      </c>
      <c r="E510" s="11" t="s">
        <v>493</v>
      </c>
      <c r="F510" s="11" t="s">
        <v>402</v>
      </c>
      <c r="G510" s="20" t="s">
        <v>402</v>
      </c>
      <c r="H510" s="11" t="s">
        <v>409</v>
      </c>
      <c r="I510" s="11" t="s">
        <v>283</v>
      </c>
      <c r="J510" s="11"/>
      <c r="K510" s="11">
        <v>138</v>
      </c>
      <c r="L510" s="15" t="s">
        <v>2339</v>
      </c>
      <c r="M510" s="26" t="s">
        <v>1385</v>
      </c>
      <c r="N510" s="44" t="s">
        <v>1706</v>
      </c>
      <c r="O510" s="23" t="s">
        <v>1706</v>
      </c>
    </row>
    <row r="511" spans="1:15" ht="12">
      <c r="A511" s="27" t="s">
        <v>284</v>
      </c>
      <c r="B511" s="11" t="s">
        <v>285</v>
      </c>
      <c r="C511" s="26">
        <v>73083</v>
      </c>
      <c r="D511" s="1" t="s">
        <v>2165</v>
      </c>
      <c r="E511" s="11" t="s">
        <v>476</v>
      </c>
      <c r="F511" s="11" t="s">
        <v>486</v>
      </c>
      <c r="G511" s="20" t="s">
        <v>486</v>
      </c>
      <c r="H511" s="11" t="s">
        <v>486</v>
      </c>
      <c r="I511" s="11" t="s">
        <v>2165</v>
      </c>
      <c r="J511" s="11"/>
      <c r="K511" s="11">
        <v>107</v>
      </c>
      <c r="L511" s="15" t="s">
        <v>2339</v>
      </c>
      <c r="M511" s="26" t="s">
        <v>1385</v>
      </c>
      <c r="N511" s="44" t="s">
        <v>1706</v>
      </c>
      <c r="O511" s="23" t="s">
        <v>1706</v>
      </c>
    </row>
    <row r="512" spans="1:15" ht="12">
      <c r="A512" s="27" t="s">
        <v>286</v>
      </c>
      <c r="B512" s="11" t="s">
        <v>287</v>
      </c>
      <c r="C512" s="26">
        <v>45059</v>
      </c>
      <c r="D512" s="1" t="s">
        <v>1077</v>
      </c>
      <c r="E512" s="11" t="s">
        <v>464</v>
      </c>
      <c r="F512" s="11" t="s">
        <v>452</v>
      </c>
      <c r="G512" s="20" t="s">
        <v>452</v>
      </c>
      <c r="H512" s="11" t="s">
        <v>452</v>
      </c>
      <c r="I512" s="11" t="s">
        <v>1476</v>
      </c>
      <c r="J512" s="11"/>
      <c r="K512" s="11">
        <v>168</v>
      </c>
      <c r="L512" s="15" t="s">
        <v>2339</v>
      </c>
      <c r="M512" s="26" t="s">
        <v>1385</v>
      </c>
      <c r="N512" s="44" t="s">
        <v>1706</v>
      </c>
      <c r="O512" s="23" t="s">
        <v>1706</v>
      </c>
    </row>
    <row r="513" spans="1:15" ht="12">
      <c r="A513" s="27" t="s">
        <v>288</v>
      </c>
      <c r="B513" s="11" t="s">
        <v>289</v>
      </c>
      <c r="C513" s="26">
        <v>43018</v>
      </c>
      <c r="D513" s="1" t="s">
        <v>1416</v>
      </c>
      <c r="E513" s="11" t="s">
        <v>464</v>
      </c>
      <c r="F513" s="11" t="s">
        <v>464</v>
      </c>
      <c r="G513" s="20" t="s">
        <v>458</v>
      </c>
      <c r="H513" s="11" t="s">
        <v>463</v>
      </c>
      <c r="I513" s="11" t="s">
        <v>1055</v>
      </c>
      <c r="J513" s="11"/>
      <c r="K513" s="11">
        <v>30</v>
      </c>
      <c r="L513" s="15" t="s">
        <v>2339</v>
      </c>
      <c r="M513" s="26" t="s">
        <v>1385</v>
      </c>
      <c r="N513" s="44" t="s">
        <v>1706</v>
      </c>
      <c r="O513" s="23" t="s">
        <v>1706</v>
      </c>
    </row>
    <row r="514" spans="1:15" ht="12">
      <c r="A514" s="27" t="s">
        <v>290</v>
      </c>
      <c r="B514" s="11" t="s">
        <v>291</v>
      </c>
      <c r="C514" s="26">
        <v>72037</v>
      </c>
      <c r="D514" s="1" t="s">
        <v>1681</v>
      </c>
      <c r="E514" s="11" t="s">
        <v>476</v>
      </c>
      <c r="F514" s="11" t="s">
        <v>483</v>
      </c>
      <c r="G514" s="20" t="s">
        <v>483</v>
      </c>
      <c r="H514" s="11" t="s">
        <v>483</v>
      </c>
      <c r="I514" s="11" t="s">
        <v>145</v>
      </c>
      <c r="J514" s="11"/>
      <c r="K514" s="11">
        <v>109</v>
      </c>
      <c r="L514" s="15" t="s">
        <v>2339</v>
      </c>
      <c r="M514" s="26" t="s">
        <v>1385</v>
      </c>
      <c r="N514" s="44" t="s">
        <v>1706</v>
      </c>
      <c r="O514" s="23" t="s">
        <v>1706</v>
      </c>
    </row>
    <row r="515" spans="1:15" ht="12">
      <c r="A515" s="27" t="s">
        <v>1765</v>
      </c>
      <c r="B515" s="11" t="s">
        <v>293</v>
      </c>
      <c r="C515" s="26">
        <v>44021</v>
      </c>
      <c r="D515" s="1" t="s">
        <v>1452</v>
      </c>
      <c r="E515" s="11" t="s">
        <v>464</v>
      </c>
      <c r="F515" s="11" t="s">
        <v>464</v>
      </c>
      <c r="G515" s="20" t="s">
        <v>464</v>
      </c>
      <c r="H515" s="11" t="s">
        <v>464</v>
      </c>
      <c r="I515" s="11" t="s">
        <v>1452</v>
      </c>
      <c r="J515" s="11"/>
      <c r="K515" s="11">
        <v>75</v>
      </c>
      <c r="L515" s="15" t="s">
        <v>2339</v>
      </c>
      <c r="M515" s="26" t="s">
        <v>1385</v>
      </c>
      <c r="N515" s="44" t="s">
        <v>1706</v>
      </c>
      <c r="O515" s="23" t="s">
        <v>1706</v>
      </c>
    </row>
    <row r="516" spans="1:15" ht="12">
      <c r="A516" s="27" t="s">
        <v>292</v>
      </c>
      <c r="B516" s="11" t="s">
        <v>293</v>
      </c>
      <c r="C516" s="26">
        <v>41024</v>
      </c>
      <c r="D516" s="1" t="s">
        <v>13</v>
      </c>
      <c r="E516" s="11" t="s">
        <v>449</v>
      </c>
      <c r="F516" s="11" t="s">
        <v>449</v>
      </c>
      <c r="G516" s="20" t="s">
        <v>449</v>
      </c>
      <c r="H516" s="11" t="s">
        <v>453</v>
      </c>
      <c r="I516" s="11" t="s">
        <v>380</v>
      </c>
      <c r="J516" s="11"/>
      <c r="K516" s="11">
        <v>64</v>
      </c>
      <c r="L516" s="15" t="s">
        <v>2339</v>
      </c>
      <c r="M516" s="26" t="s">
        <v>1385</v>
      </c>
      <c r="N516" s="44" t="s">
        <v>1706</v>
      </c>
      <c r="O516" s="23" t="s">
        <v>1706</v>
      </c>
    </row>
    <row r="517" spans="1:15" ht="12">
      <c r="A517" s="27" t="s">
        <v>294</v>
      </c>
      <c r="B517" s="11" t="s">
        <v>293</v>
      </c>
      <c r="C517" s="26">
        <v>71045</v>
      </c>
      <c r="D517" s="1" t="s">
        <v>295</v>
      </c>
      <c r="E517" s="11" t="s">
        <v>476</v>
      </c>
      <c r="F517" s="11" t="s">
        <v>478</v>
      </c>
      <c r="G517" s="20" t="s">
        <v>478</v>
      </c>
      <c r="H517" s="11" t="s">
        <v>478</v>
      </c>
      <c r="I517" s="11" t="s">
        <v>1437</v>
      </c>
      <c r="J517" s="11"/>
      <c r="K517" s="11">
        <v>80</v>
      </c>
      <c r="L517" s="15" t="s">
        <v>2339</v>
      </c>
      <c r="M517" s="26" t="s">
        <v>1385</v>
      </c>
      <c r="N517" s="44" t="s">
        <v>1706</v>
      </c>
      <c r="O517" s="23" t="s">
        <v>1706</v>
      </c>
    </row>
    <row r="518" spans="1:15" ht="12">
      <c r="A518" s="27" t="s">
        <v>296</v>
      </c>
      <c r="B518" s="11" t="s">
        <v>293</v>
      </c>
      <c r="C518" s="26">
        <v>46020</v>
      </c>
      <c r="D518" s="1" t="s">
        <v>170</v>
      </c>
      <c r="E518" s="11" t="s">
        <v>471</v>
      </c>
      <c r="F518" s="11" t="s">
        <v>471</v>
      </c>
      <c r="G518" s="20" t="s">
        <v>471</v>
      </c>
      <c r="H518" s="11" t="s">
        <v>470</v>
      </c>
      <c r="I518" s="11" t="s">
        <v>170</v>
      </c>
      <c r="J518" s="11"/>
      <c r="K518" s="11">
        <v>111</v>
      </c>
      <c r="L518" s="15" t="s">
        <v>2339</v>
      </c>
      <c r="M518" s="26" t="s">
        <v>1385</v>
      </c>
      <c r="N518" s="44" t="s">
        <v>1706</v>
      </c>
      <c r="O518" s="23" t="s">
        <v>1706</v>
      </c>
    </row>
    <row r="519" spans="1:15" ht="12">
      <c r="A519" s="27" t="s">
        <v>1767</v>
      </c>
      <c r="B519" s="11" t="s">
        <v>1766</v>
      </c>
      <c r="C519" s="26">
        <v>11009</v>
      </c>
      <c r="D519" s="1" t="s">
        <v>122</v>
      </c>
      <c r="E519" s="11" t="s">
        <v>1029</v>
      </c>
      <c r="F519" s="11" t="s">
        <v>1258</v>
      </c>
      <c r="G519" s="20" t="s">
        <v>1258</v>
      </c>
      <c r="H519" s="11" t="s">
        <v>2345</v>
      </c>
      <c r="I519" s="11" t="s">
        <v>122</v>
      </c>
      <c r="J519" s="11"/>
      <c r="K519" s="11">
        <v>110</v>
      </c>
      <c r="L519" s="15" t="s">
        <v>1008</v>
      </c>
      <c r="M519" s="26" t="s">
        <v>1384</v>
      </c>
      <c r="N519" s="43" t="s">
        <v>1795</v>
      </c>
      <c r="O519" s="29" t="s">
        <v>1589</v>
      </c>
    </row>
    <row r="520" spans="1:15" ht="12">
      <c r="A520" s="27" t="s">
        <v>297</v>
      </c>
      <c r="B520" s="11" t="s">
        <v>298</v>
      </c>
      <c r="C520" s="26">
        <v>45064</v>
      </c>
      <c r="D520" s="1" t="s">
        <v>1544</v>
      </c>
      <c r="E520" s="11" t="s">
        <v>464</v>
      </c>
      <c r="F520" s="11" t="s">
        <v>466</v>
      </c>
      <c r="G520" s="20" t="s">
        <v>466</v>
      </c>
      <c r="H520" s="11" t="s">
        <v>466</v>
      </c>
      <c r="I520" s="11" t="s">
        <v>1182</v>
      </c>
      <c r="J520" s="11"/>
      <c r="K520" s="11">
        <v>47</v>
      </c>
      <c r="L520" s="15" t="s">
        <v>2339</v>
      </c>
      <c r="M520" s="26" t="s">
        <v>1385</v>
      </c>
      <c r="N520" s="44" t="s">
        <v>1706</v>
      </c>
      <c r="O520" s="23" t="s">
        <v>1706</v>
      </c>
    </row>
    <row r="521" spans="1:15" ht="12">
      <c r="A521" s="27" t="s">
        <v>996</v>
      </c>
      <c r="B521" s="11" t="s">
        <v>997</v>
      </c>
      <c r="C521" s="26">
        <v>11002</v>
      </c>
      <c r="D521" s="1" t="s">
        <v>1029</v>
      </c>
      <c r="E521" s="11" t="s">
        <v>1029</v>
      </c>
      <c r="F521" s="11" t="s">
        <v>1029</v>
      </c>
      <c r="G521" s="20" t="s">
        <v>1029</v>
      </c>
      <c r="H521" s="11" t="s">
        <v>1029</v>
      </c>
      <c r="I521" s="11" t="s">
        <v>1029</v>
      </c>
      <c r="J521" s="11"/>
      <c r="K521" s="11">
        <v>185</v>
      </c>
      <c r="L521" s="15" t="s">
        <v>151</v>
      </c>
      <c r="M521" s="26" t="s">
        <v>1385</v>
      </c>
      <c r="N521" s="44" t="s">
        <v>2079</v>
      </c>
      <c r="O521" s="29" t="s">
        <v>2079</v>
      </c>
    </row>
    <row r="522" spans="1:15" ht="12">
      <c r="A522" s="27" t="s">
        <v>2029</v>
      </c>
      <c r="B522" s="11" t="s">
        <v>1768</v>
      </c>
      <c r="C522" s="26">
        <v>11016</v>
      </c>
      <c r="D522" s="1" t="s">
        <v>2030</v>
      </c>
      <c r="E522" s="11" t="s">
        <v>1029</v>
      </c>
      <c r="F522" s="11" t="s">
        <v>1369</v>
      </c>
      <c r="G522" s="20" t="s">
        <v>1369</v>
      </c>
      <c r="H522" s="11" t="s">
        <v>1682</v>
      </c>
      <c r="I522" s="11" t="s">
        <v>1682</v>
      </c>
      <c r="J522" s="11"/>
      <c r="K522" s="11">
        <v>95</v>
      </c>
      <c r="L522" s="15" t="s">
        <v>2339</v>
      </c>
      <c r="M522" s="26" t="s">
        <v>1385</v>
      </c>
      <c r="N522" s="44" t="s">
        <v>1706</v>
      </c>
      <c r="O522" s="23" t="s">
        <v>1706</v>
      </c>
    </row>
    <row r="523" spans="1:15" ht="12">
      <c r="A523" s="27" t="s">
        <v>2035</v>
      </c>
      <c r="B523" s="11" t="s">
        <v>2036</v>
      </c>
      <c r="C523" s="26">
        <v>44034</v>
      </c>
      <c r="D523" s="1" t="s">
        <v>2037</v>
      </c>
      <c r="E523" s="11" t="s">
        <v>464</v>
      </c>
      <c r="F523" s="11" t="s">
        <v>464</v>
      </c>
      <c r="G523" s="20" t="s">
        <v>464</v>
      </c>
      <c r="H523" s="11" t="s">
        <v>462</v>
      </c>
      <c r="I523" s="11" t="s">
        <v>2074</v>
      </c>
      <c r="J523" s="11"/>
      <c r="K523" s="11">
        <v>80</v>
      </c>
      <c r="L523" s="15" t="s">
        <v>2320</v>
      </c>
      <c r="M523" s="26" t="s">
        <v>1385</v>
      </c>
      <c r="N523" s="43" t="s">
        <v>2079</v>
      </c>
      <c r="O523" s="29" t="s">
        <v>2079</v>
      </c>
    </row>
    <row r="524" spans="1:15" ht="12">
      <c r="A524" s="27" t="s">
        <v>299</v>
      </c>
      <c r="B524" s="11" t="s">
        <v>1408</v>
      </c>
      <c r="C524" s="26">
        <v>34025</v>
      </c>
      <c r="D524" s="1" t="s">
        <v>300</v>
      </c>
      <c r="E524" s="11" t="s">
        <v>446</v>
      </c>
      <c r="F524" s="11" t="s">
        <v>446</v>
      </c>
      <c r="G524" s="20" t="s">
        <v>444</v>
      </c>
      <c r="H524" s="11" t="s">
        <v>444</v>
      </c>
      <c r="I524" s="11" t="s">
        <v>2105</v>
      </c>
      <c r="J524" s="11"/>
      <c r="K524" s="11">
        <v>97</v>
      </c>
      <c r="L524" s="15" t="s">
        <v>2339</v>
      </c>
      <c r="M524" s="26" t="s">
        <v>1385</v>
      </c>
      <c r="N524" s="44" t="s">
        <v>1706</v>
      </c>
      <c r="O524" s="23" t="s">
        <v>1706</v>
      </c>
    </row>
    <row r="525" spans="1:15" ht="12">
      <c r="A525" s="27" t="s">
        <v>301</v>
      </c>
      <c r="B525" s="11" t="s">
        <v>302</v>
      </c>
      <c r="C525" s="26">
        <v>44021</v>
      </c>
      <c r="D525" s="1" t="s">
        <v>1452</v>
      </c>
      <c r="E525" s="11" t="s">
        <v>464</v>
      </c>
      <c r="F525" s="11" t="s">
        <v>464</v>
      </c>
      <c r="G525" s="20" t="s">
        <v>464</v>
      </c>
      <c r="H525" s="11" t="s">
        <v>464</v>
      </c>
      <c r="I525" s="11" t="s">
        <v>1452</v>
      </c>
      <c r="J525" s="11"/>
      <c r="K525" s="11">
        <v>115</v>
      </c>
      <c r="L525" s="15" t="s">
        <v>2339</v>
      </c>
      <c r="M525" s="26" t="s">
        <v>1385</v>
      </c>
      <c r="N525" s="44" t="s">
        <v>1706</v>
      </c>
      <c r="O525" s="23" t="s">
        <v>1706</v>
      </c>
    </row>
    <row r="526" spans="1:15" ht="12">
      <c r="A526" s="27" t="s">
        <v>1726</v>
      </c>
      <c r="B526" s="11" t="s">
        <v>1727</v>
      </c>
      <c r="C526" s="26">
        <v>41018</v>
      </c>
      <c r="D526" s="1" t="s">
        <v>1728</v>
      </c>
      <c r="E526" s="11" t="s">
        <v>449</v>
      </c>
      <c r="F526" s="11" t="s">
        <v>450</v>
      </c>
      <c r="G526" s="20" t="s">
        <v>450</v>
      </c>
      <c r="H526" s="11" t="s">
        <v>450</v>
      </c>
      <c r="I526" s="11" t="s">
        <v>1728</v>
      </c>
      <c r="J526" s="11"/>
      <c r="K526" s="11">
        <v>78</v>
      </c>
      <c r="L526" s="15" t="s">
        <v>1008</v>
      </c>
      <c r="M526" s="26" t="s">
        <v>1384</v>
      </c>
      <c r="N526" s="43" t="s">
        <v>1795</v>
      </c>
      <c r="O526" s="29" t="s">
        <v>1796</v>
      </c>
    </row>
    <row r="527" spans="1:15" ht="12">
      <c r="A527" s="27" t="s">
        <v>1729</v>
      </c>
      <c r="B527" s="11" t="s">
        <v>1730</v>
      </c>
      <c r="C527" s="26">
        <v>23024</v>
      </c>
      <c r="D527" s="1" t="s">
        <v>1731</v>
      </c>
      <c r="E527" s="11" t="s">
        <v>493</v>
      </c>
      <c r="F527" s="11" t="s">
        <v>406</v>
      </c>
      <c r="G527" s="20" t="s">
        <v>406</v>
      </c>
      <c r="H527" s="11" t="s">
        <v>408</v>
      </c>
      <c r="I527" s="11" t="s">
        <v>1920</v>
      </c>
      <c r="J527" s="11"/>
      <c r="K527" s="11">
        <v>30</v>
      </c>
      <c r="L527" s="15" t="s">
        <v>1008</v>
      </c>
      <c r="M527" s="26" t="s">
        <v>1384</v>
      </c>
      <c r="N527" s="43" t="s">
        <v>1795</v>
      </c>
      <c r="O527" s="29" t="s">
        <v>1796</v>
      </c>
    </row>
    <row r="528" spans="1:15" ht="12">
      <c r="A528" s="27" t="s">
        <v>1732</v>
      </c>
      <c r="B528" s="11" t="s">
        <v>1733</v>
      </c>
      <c r="C528" s="26">
        <v>44021</v>
      </c>
      <c r="D528" s="1" t="s">
        <v>1452</v>
      </c>
      <c r="E528" s="11" t="s">
        <v>464</v>
      </c>
      <c r="F528" s="11" t="s">
        <v>464</v>
      </c>
      <c r="G528" s="20" t="s">
        <v>464</v>
      </c>
      <c r="H528" s="11" t="s">
        <v>464</v>
      </c>
      <c r="I528" s="11" t="s">
        <v>1452</v>
      </c>
      <c r="J528" s="11"/>
      <c r="K528" s="11">
        <v>23</v>
      </c>
      <c r="L528" s="15" t="s">
        <v>1008</v>
      </c>
      <c r="M528" s="26" t="s">
        <v>1384</v>
      </c>
      <c r="N528" s="43" t="s">
        <v>1795</v>
      </c>
      <c r="O528" s="29" t="s">
        <v>1796</v>
      </c>
    </row>
    <row r="529" spans="1:15" ht="12">
      <c r="A529" s="27" t="s">
        <v>2038</v>
      </c>
      <c r="B529" s="11" t="s">
        <v>2039</v>
      </c>
      <c r="C529" s="26">
        <v>46025</v>
      </c>
      <c r="D529" s="1" t="s">
        <v>1190</v>
      </c>
      <c r="E529" s="11" t="s">
        <v>471</v>
      </c>
      <c r="F529" s="11" t="s">
        <v>471</v>
      </c>
      <c r="G529" s="20" t="s">
        <v>471</v>
      </c>
      <c r="H529" s="11" t="s">
        <v>472</v>
      </c>
      <c r="I529" s="11" t="s">
        <v>1190</v>
      </c>
      <c r="J529" s="11"/>
      <c r="K529" s="11">
        <v>60</v>
      </c>
      <c r="L529" s="15" t="s">
        <v>2320</v>
      </c>
      <c r="M529" s="26" t="s">
        <v>1385</v>
      </c>
      <c r="N529" s="43" t="s">
        <v>2079</v>
      </c>
      <c r="O529" s="29" t="s">
        <v>2079</v>
      </c>
    </row>
    <row r="530" spans="1:15" ht="12">
      <c r="A530" s="27" t="s">
        <v>2040</v>
      </c>
      <c r="B530" s="11" t="s">
        <v>2041</v>
      </c>
      <c r="C530" s="26">
        <v>42023</v>
      </c>
      <c r="D530" s="1" t="s">
        <v>2042</v>
      </c>
      <c r="E530" s="11" t="s">
        <v>471</v>
      </c>
      <c r="F530" s="11" t="s">
        <v>471</v>
      </c>
      <c r="G530" s="20" t="s">
        <v>471</v>
      </c>
      <c r="H530" s="11" t="s">
        <v>455</v>
      </c>
      <c r="I530" s="11" t="s">
        <v>1301</v>
      </c>
      <c r="J530" s="11"/>
      <c r="K530" s="11">
        <v>78</v>
      </c>
      <c r="L530" s="15" t="s">
        <v>2320</v>
      </c>
      <c r="M530" s="26" t="s">
        <v>1385</v>
      </c>
      <c r="N530" s="43" t="s">
        <v>2079</v>
      </c>
      <c r="O530" s="29" t="s">
        <v>2079</v>
      </c>
    </row>
    <row r="531" spans="1:15" ht="12">
      <c r="A531" s="27" t="s">
        <v>2317</v>
      </c>
      <c r="B531" s="11" t="s">
        <v>192</v>
      </c>
      <c r="C531" s="26">
        <v>38002</v>
      </c>
      <c r="D531" s="1" t="s">
        <v>2318</v>
      </c>
      <c r="E531" s="11" t="s">
        <v>443</v>
      </c>
      <c r="F531" s="11" t="s">
        <v>448</v>
      </c>
      <c r="G531" s="20" t="s">
        <v>448</v>
      </c>
      <c r="H531" s="11" t="s">
        <v>448</v>
      </c>
      <c r="I531" s="11" t="s">
        <v>243</v>
      </c>
      <c r="J531" s="11"/>
      <c r="K531" s="11">
        <v>69</v>
      </c>
      <c r="L531" s="15" t="s">
        <v>2320</v>
      </c>
      <c r="M531" s="26" t="s">
        <v>1385</v>
      </c>
      <c r="N531" s="43" t="s">
        <v>2079</v>
      </c>
      <c r="O531" s="29" t="s">
        <v>2079</v>
      </c>
    </row>
    <row r="532" spans="1:15" ht="12">
      <c r="A532" s="27" t="s">
        <v>1634</v>
      </c>
      <c r="B532" s="11" t="s">
        <v>1635</v>
      </c>
      <c r="C532" s="26">
        <v>24054</v>
      </c>
      <c r="D532" s="1" t="s">
        <v>1091</v>
      </c>
      <c r="E532" s="11" t="s">
        <v>417</v>
      </c>
      <c r="F532" s="11" t="s">
        <v>420</v>
      </c>
      <c r="G532" s="20" t="s">
        <v>420</v>
      </c>
      <c r="H532" s="11" t="s">
        <v>420</v>
      </c>
      <c r="I532" s="11" t="s">
        <v>1715</v>
      </c>
      <c r="J532" s="11"/>
      <c r="K532" s="11">
        <v>100</v>
      </c>
      <c r="L532" s="15" t="s">
        <v>1008</v>
      </c>
      <c r="M532" s="26" t="s">
        <v>1384</v>
      </c>
      <c r="N532" s="43" t="s">
        <v>1795</v>
      </c>
      <c r="O532" s="29" t="s">
        <v>1589</v>
      </c>
    </row>
    <row r="533" spans="1:15" ht="12">
      <c r="A533" s="27" t="s">
        <v>2043</v>
      </c>
      <c r="B533" s="11" t="s">
        <v>2044</v>
      </c>
      <c r="C533" s="26">
        <v>72041</v>
      </c>
      <c r="D533" s="1" t="s">
        <v>2045</v>
      </c>
      <c r="E533" s="11" t="s">
        <v>475</v>
      </c>
      <c r="F533" s="11" t="s">
        <v>487</v>
      </c>
      <c r="G533" s="20" t="s">
        <v>487</v>
      </c>
      <c r="H533" s="11" t="s">
        <v>487</v>
      </c>
      <c r="I533" s="11" t="s">
        <v>2117</v>
      </c>
      <c r="J533" s="11"/>
      <c r="K533" s="11">
        <v>80</v>
      </c>
      <c r="L533" s="15" t="s">
        <v>2320</v>
      </c>
      <c r="M533" s="26" t="s">
        <v>1385</v>
      </c>
      <c r="N533" s="43" t="s">
        <v>2079</v>
      </c>
      <c r="O533" s="29" t="s">
        <v>2079</v>
      </c>
    </row>
    <row r="534" spans="1:15" ht="12">
      <c r="A534" s="27" t="s">
        <v>2046</v>
      </c>
      <c r="B534" s="11" t="s">
        <v>2047</v>
      </c>
      <c r="C534" s="26">
        <v>71053</v>
      </c>
      <c r="D534" s="1" t="s">
        <v>1437</v>
      </c>
      <c r="E534" s="11" t="s">
        <v>476</v>
      </c>
      <c r="F534" s="11" t="s">
        <v>478</v>
      </c>
      <c r="G534" s="20" t="s">
        <v>478</v>
      </c>
      <c r="H534" s="11" t="s">
        <v>478</v>
      </c>
      <c r="I534" s="11" t="s">
        <v>1437</v>
      </c>
      <c r="J534" s="11"/>
      <c r="K534" s="11">
        <v>60</v>
      </c>
      <c r="L534" s="15" t="s">
        <v>2320</v>
      </c>
      <c r="M534" s="26" t="s">
        <v>1385</v>
      </c>
      <c r="N534" s="43" t="s">
        <v>2079</v>
      </c>
      <c r="O534" s="29" t="s">
        <v>2079</v>
      </c>
    </row>
    <row r="535" spans="1:15" ht="12">
      <c r="A535" s="27" t="s">
        <v>2133</v>
      </c>
      <c r="B535" s="11" t="s">
        <v>2134</v>
      </c>
      <c r="C535" s="26">
        <v>36008</v>
      </c>
      <c r="D535" s="1" t="s">
        <v>2105</v>
      </c>
      <c r="E535" s="11" t="s">
        <v>446</v>
      </c>
      <c r="F535" s="11" t="s">
        <v>446</v>
      </c>
      <c r="G535" s="20" t="s">
        <v>444</v>
      </c>
      <c r="H535" s="11" t="s">
        <v>444</v>
      </c>
      <c r="I535" s="11" t="s">
        <v>2105</v>
      </c>
      <c r="J535" s="11"/>
      <c r="K535" s="11">
        <v>110</v>
      </c>
      <c r="L535" s="15" t="s">
        <v>2339</v>
      </c>
      <c r="M535" s="26" t="s">
        <v>1385</v>
      </c>
      <c r="N535" s="44" t="s">
        <v>1706</v>
      </c>
      <c r="O535" s="23" t="s">
        <v>1706</v>
      </c>
    </row>
    <row r="536" spans="1:15" ht="12">
      <c r="A536" s="27" t="s">
        <v>1373</v>
      </c>
      <c r="B536" s="11" t="s">
        <v>1374</v>
      </c>
      <c r="C536" s="26">
        <v>13031</v>
      </c>
      <c r="D536" s="1" t="s">
        <v>1375</v>
      </c>
      <c r="E536" s="11" t="s">
        <v>2175</v>
      </c>
      <c r="F536" s="11" t="s">
        <v>2175</v>
      </c>
      <c r="G536" s="20" t="s">
        <v>2175</v>
      </c>
      <c r="H536" s="11" t="s">
        <v>1375</v>
      </c>
      <c r="I536" s="11" t="s">
        <v>1375</v>
      </c>
      <c r="J536" s="11"/>
      <c r="K536" s="11">
        <v>168</v>
      </c>
      <c r="L536" s="15" t="s">
        <v>1003</v>
      </c>
      <c r="M536" s="26" t="s">
        <v>1384</v>
      </c>
      <c r="N536" s="43" t="s">
        <v>1795</v>
      </c>
      <c r="O536" s="29" t="s">
        <v>2321</v>
      </c>
    </row>
    <row r="537" spans="1:15" ht="12">
      <c r="A537" s="27" t="s">
        <v>998</v>
      </c>
      <c r="B537" s="11" t="s">
        <v>999</v>
      </c>
      <c r="C537" s="26">
        <v>11002</v>
      </c>
      <c r="D537" s="1" t="s">
        <v>1029</v>
      </c>
      <c r="E537" s="11" t="s">
        <v>1029</v>
      </c>
      <c r="F537" s="11" t="s">
        <v>1029</v>
      </c>
      <c r="G537" s="20" t="s">
        <v>1029</v>
      </c>
      <c r="H537" s="11" t="s">
        <v>1029</v>
      </c>
      <c r="I537" s="11" t="s">
        <v>1029</v>
      </c>
      <c r="J537" s="11"/>
      <c r="K537" s="11">
        <v>120</v>
      </c>
      <c r="L537" s="15" t="s">
        <v>151</v>
      </c>
      <c r="M537" s="26" t="s">
        <v>1385</v>
      </c>
      <c r="N537" s="44" t="s">
        <v>2079</v>
      </c>
      <c r="O537" s="29" t="s">
        <v>2079</v>
      </c>
    </row>
    <row r="538" spans="1:15" ht="12">
      <c r="A538" s="27" t="s">
        <v>1734</v>
      </c>
      <c r="B538" s="11" t="s">
        <v>1735</v>
      </c>
      <c r="C538" s="26">
        <v>35011</v>
      </c>
      <c r="D538" s="1" t="s">
        <v>1736</v>
      </c>
      <c r="E538" s="11" t="s">
        <v>443</v>
      </c>
      <c r="F538" s="11" t="s">
        <v>443</v>
      </c>
      <c r="G538" s="20" t="s">
        <v>443</v>
      </c>
      <c r="H538" s="11" t="s">
        <v>442</v>
      </c>
      <c r="I538" s="11" t="s">
        <v>1736</v>
      </c>
      <c r="J538" s="11"/>
      <c r="K538" s="11">
        <v>87</v>
      </c>
      <c r="L538" s="15" t="s">
        <v>1003</v>
      </c>
      <c r="M538" s="26" t="s">
        <v>1384</v>
      </c>
      <c r="N538" s="43" t="s">
        <v>1795</v>
      </c>
      <c r="O538" s="29" t="s">
        <v>1796</v>
      </c>
    </row>
    <row r="539" spans="1:15" ht="12">
      <c r="A539" s="27" t="s">
        <v>2048</v>
      </c>
      <c r="B539" s="11" t="s">
        <v>2049</v>
      </c>
      <c r="C539" s="26">
        <v>44073</v>
      </c>
      <c r="D539" s="1" t="s">
        <v>2050</v>
      </c>
      <c r="E539" s="11" t="s">
        <v>464</v>
      </c>
      <c r="F539" s="11" t="s">
        <v>464</v>
      </c>
      <c r="G539" s="20" t="s">
        <v>464</v>
      </c>
      <c r="H539" s="11" t="s">
        <v>462</v>
      </c>
      <c r="I539" s="11" t="s">
        <v>2074</v>
      </c>
      <c r="J539" s="11"/>
      <c r="K539" s="11">
        <v>75</v>
      </c>
      <c r="L539" s="15" t="s">
        <v>2320</v>
      </c>
      <c r="M539" s="26" t="s">
        <v>1385</v>
      </c>
      <c r="N539" s="43" t="s">
        <v>2079</v>
      </c>
      <c r="O539" s="29" t="s">
        <v>2079</v>
      </c>
    </row>
    <row r="540" spans="1:15" ht="12">
      <c r="A540" s="27" t="s">
        <v>2051</v>
      </c>
      <c r="B540" s="11" t="s">
        <v>2052</v>
      </c>
      <c r="C540" s="26">
        <v>13025</v>
      </c>
      <c r="D540" s="1" t="s">
        <v>1366</v>
      </c>
      <c r="E540" s="11" t="s">
        <v>2175</v>
      </c>
      <c r="F540" s="11" t="s">
        <v>1366</v>
      </c>
      <c r="G540" s="20" t="s">
        <v>1366</v>
      </c>
      <c r="H540" s="11" t="s">
        <v>1366</v>
      </c>
      <c r="I540" s="11" t="s">
        <v>1366</v>
      </c>
      <c r="J540" s="11"/>
      <c r="K540" s="11">
        <v>128</v>
      </c>
      <c r="L540" s="15" t="s">
        <v>2320</v>
      </c>
      <c r="M540" s="26" t="s">
        <v>1385</v>
      </c>
      <c r="N540" s="43" t="s">
        <v>2079</v>
      </c>
      <c r="O540" s="29" t="s">
        <v>2079</v>
      </c>
    </row>
    <row r="541" spans="1:15" ht="12">
      <c r="A541" s="27" t="s">
        <v>1667</v>
      </c>
      <c r="B541" s="11" t="s">
        <v>1668</v>
      </c>
      <c r="C541" s="26">
        <v>41011</v>
      </c>
      <c r="D541" s="1" t="s">
        <v>1669</v>
      </c>
      <c r="E541" s="11" t="s">
        <v>449</v>
      </c>
      <c r="F541" s="11" t="s">
        <v>449</v>
      </c>
      <c r="G541" s="20" t="s">
        <v>449</v>
      </c>
      <c r="H541" s="11" t="s">
        <v>449</v>
      </c>
      <c r="I541" s="11" t="s">
        <v>2342</v>
      </c>
      <c r="J541" s="11"/>
      <c r="K541" s="11">
        <v>134</v>
      </c>
      <c r="L541" s="15" t="s">
        <v>2339</v>
      </c>
      <c r="M541" s="26" t="s">
        <v>1384</v>
      </c>
      <c r="N541" s="43" t="s">
        <v>2319</v>
      </c>
      <c r="O541" s="29" t="s">
        <v>2321</v>
      </c>
    </row>
    <row r="542" spans="1:15" ht="12">
      <c r="A542" s="27" t="s">
        <v>2053</v>
      </c>
      <c r="B542" s="11" t="s">
        <v>2054</v>
      </c>
      <c r="C542" s="26">
        <v>33029</v>
      </c>
      <c r="D542" s="1" t="s">
        <v>1156</v>
      </c>
      <c r="E542" s="11" t="s">
        <v>430</v>
      </c>
      <c r="F542" s="11" t="s">
        <v>430</v>
      </c>
      <c r="G542" s="20" t="s">
        <v>438</v>
      </c>
      <c r="H542" s="11" t="s">
        <v>438</v>
      </c>
      <c r="I542" s="11" t="s">
        <v>1051</v>
      </c>
      <c r="J542" s="11"/>
      <c r="K542" s="11">
        <v>56</v>
      </c>
      <c r="L542" s="15" t="s">
        <v>2320</v>
      </c>
      <c r="M542" s="26" t="s">
        <v>1385</v>
      </c>
      <c r="N542" s="43" t="s">
        <v>2079</v>
      </c>
      <c r="O542" s="29" t="s">
        <v>2079</v>
      </c>
    </row>
    <row r="543" spans="1:15" ht="12">
      <c r="A543" s="27" t="s">
        <v>2135</v>
      </c>
      <c r="B543" s="11" t="s">
        <v>2136</v>
      </c>
      <c r="C543" s="26">
        <v>34002</v>
      </c>
      <c r="D543" s="1" t="s">
        <v>1624</v>
      </c>
      <c r="E543" s="11" t="s">
        <v>430</v>
      </c>
      <c r="F543" s="11" t="s">
        <v>439</v>
      </c>
      <c r="G543" s="20" t="s">
        <v>439</v>
      </c>
      <c r="H543" s="11" t="s">
        <v>439</v>
      </c>
      <c r="I543" s="11" t="s">
        <v>1799</v>
      </c>
      <c r="J543" s="11"/>
      <c r="K543" s="11">
        <v>75</v>
      </c>
      <c r="L543" s="15" t="s">
        <v>2339</v>
      </c>
      <c r="M543" s="26" t="s">
        <v>1385</v>
      </c>
      <c r="N543" s="44" t="s">
        <v>1706</v>
      </c>
      <c r="O543" s="23" t="s">
        <v>1706</v>
      </c>
    </row>
    <row r="544" spans="1:15" ht="12">
      <c r="A544" s="27" t="s">
        <v>1000</v>
      </c>
      <c r="B544" s="11" t="s">
        <v>1001</v>
      </c>
      <c r="C544" s="26">
        <v>36015</v>
      </c>
      <c r="D544" s="1" t="s">
        <v>2323</v>
      </c>
      <c r="E544" s="11" t="s">
        <v>446</v>
      </c>
      <c r="F544" s="11" t="s">
        <v>446</v>
      </c>
      <c r="G544" s="20" t="s">
        <v>446</v>
      </c>
      <c r="H544" s="11" t="s">
        <v>446</v>
      </c>
      <c r="I544" s="11" t="s">
        <v>2323</v>
      </c>
      <c r="J544" s="11"/>
      <c r="K544" s="11">
        <v>89</v>
      </c>
      <c r="L544" s="15" t="s">
        <v>151</v>
      </c>
      <c r="M544" s="26" t="s">
        <v>1385</v>
      </c>
      <c r="N544" s="43" t="s">
        <v>2079</v>
      </c>
      <c r="O544" s="29" t="s">
        <v>2079</v>
      </c>
    </row>
    <row r="545" spans="1:15" ht="12">
      <c r="A545" s="27" t="s">
        <v>2055</v>
      </c>
      <c r="B545" s="11" t="s">
        <v>2056</v>
      </c>
      <c r="C545" s="26">
        <v>23025</v>
      </c>
      <c r="D545" s="1" t="s">
        <v>1459</v>
      </c>
      <c r="E545" s="11" t="s">
        <v>493</v>
      </c>
      <c r="F545" s="11" t="s">
        <v>410</v>
      </c>
      <c r="G545" s="20" t="s">
        <v>410</v>
      </c>
      <c r="H545" s="11" t="s">
        <v>405</v>
      </c>
      <c r="I545" s="11" t="s">
        <v>1459</v>
      </c>
      <c r="J545" s="11"/>
      <c r="K545" s="11">
        <v>75</v>
      </c>
      <c r="L545" s="15" t="s">
        <v>2320</v>
      </c>
      <c r="M545" s="26" t="s">
        <v>1385</v>
      </c>
      <c r="N545" s="43" t="s">
        <v>2079</v>
      </c>
      <c r="O545" s="29" t="s">
        <v>2079</v>
      </c>
    </row>
    <row r="546" spans="1:15" ht="12">
      <c r="A546" s="27" t="s">
        <v>2137</v>
      </c>
      <c r="B546" s="11" t="s">
        <v>2138</v>
      </c>
      <c r="C546" s="26">
        <v>34040</v>
      </c>
      <c r="D546" s="1" t="s">
        <v>1799</v>
      </c>
      <c r="E546" s="11" t="s">
        <v>430</v>
      </c>
      <c r="F546" s="11" t="s">
        <v>439</v>
      </c>
      <c r="G546" s="20" t="s">
        <v>439</v>
      </c>
      <c r="H546" s="11" t="s">
        <v>439</v>
      </c>
      <c r="I546" s="11" t="s">
        <v>1799</v>
      </c>
      <c r="J546" s="11"/>
      <c r="K546" s="11">
        <v>25</v>
      </c>
      <c r="L546" s="15" t="s">
        <v>2339</v>
      </c>
      <c r="M546" s="26" t="s">
        <v>1385</v>
      </c>
      <c r="N546" s="44" t="s">
        <v>1706</v>
      </c>
      <c r="O546" s="23" t="s">
        <v>1706</v>
      </c>
    </row>
    <row r="547" spans="1:15" ht="12">
      <c r="A547" s="27" t="s">
        <v>2139</v>
      </c>
      <c r="B547" s="11" t="s">
        <v>2140</v>
      </c>
      <c r="C547" s="26">
        <v>23094</v>
      </c>
      <c r="D547" s="1" t="s">
        <v>1425</v>
      </c>
      <c r="E547" s="11" t="s">
        <v>493</v>
      </c>
      <c r="F547" s="11" t="s">
        <v>493</v>
      </c>
      <c r="G547" s="20" t="s">
        <v>419</v>
      </c>
      <c r="H547" s="11" t="s">
        <v>419</v>
      </c>
      <c r="I547" s="11" t="s">
        <v>1330</v>
      </c>
      <c r="J547" s="11"/>
      <c r="K547" s="11">
        <v>85</v>
      </c>
      <c r="L547" s="15" t="s">
        <v>2339</v>
      </c>
      <c r="M547" s="26" t="s">
        <v>1385</v>
      </c>
      <c r="N547" s="44" t="s">
        <v>1706</v>
      </c>
      <c r="O547" s="23" t="s">
        <v>1706</v>
      </c>
    </row>
    <row r="548" spans="1:15" ht="12">
      <c r="A548" s="27" t="s">
        <v>225</v>
      </c>
      <c r="B548" s="11" t="s">
        <v>226</v>
      </c>
      <c r="C548" s="26">
        <v>37007</v>
      </c>
      <c r="D548" s="1" t="s">
        <v>227</v>
      </c>
      <c r="E548" s="11" t="s">
        <v>446</v>
      </c>
      <c r="F548" s="11" t="s">
        <v>446</v>
      </c>
      <c r="G548" s="20" t="s">
        <v>447</v>
      </c>
      <c r="H548" s="11" t="s">
        <v>447</v>
      </c>
      <c r="I548" s="11" t="s">
        <v>1129</v>
      </c>
      <c r="J548" s="11"/>
      <c r="K548" s="11">
        <v>44</v>
      </c>
      <c r="L548" s="15" t="s">
        <v>2320</v>
      </c>
      <c r="M548" s="26" t="s">
        <v>1385</v>
      </c>
      <c r="N548" s="43" t="s">
        <v>2079</v>
      </c>
      <c r="O548" s="29" t="s">
        <v>2079</v>
      </c>
    </row>
    <row r="549" spans="1:15" ht="12">
      <c r="A549" s="27" t="s">
        <v>229</v>
      </c>
      <c r="B549" s="11" t="s">
        <v>230</v>
      </c>
      <c r="C549" s="26">
        <v>46014</v>
      </c>
      <c r="D549" s="1" t="s">
        <v>1172</v>
      </c>
      <c r="E549" s="11" t="s">
        <v>464</v>
      </c>
      <c r="F549" s="11" t="s">
        <v>464</v>
      </c>
      <c r="G549" s="20" t="s">
        <v>469</v>
      </c>
      <c r="H549" s="11" t="s">
        <v>469</v>
      </c>
      <c r="I549" s="11" t="s">
        <v>1172</v>
      </c>
      <c r="J549" s="11"/>
      <c r="K549" s="11">
        <v>186</v>
      </c>
      <c r="L549" s="15" t="s">
        <v>2320</v>
      </c>
      <c r="M549" s="26" t="s">
        <v>1385</v>
      </c>
      <c r="N549" s="43" t="s">
        <v>2079</v>
      </c>
      <c r="O549" s="29" t="s">
        <v>2079</v>
      </c>
    </row>
    <row r="550" spans="1:15" ht="12">
      <c r="A550" s="27" t="s">
        <v>2141</v>
      </c>
      <c r="B550" s="11" t="s">
        <v>2142</v>
      </c>
      <c r="C550" s="26">
        <v>73032</v>
      </c>
      <c r="D550" s="1" t="s">
        <v>1021</v>
      </c>
      <c r="E550" s="11" t="s">
        <v>476</v>
      </c>
      <c r="F550" s="11" t="s">
        <v>486</v>
      </c>
      <c r="G550" s="20" t="s">
        <v>485</v>
      </c>
      <c r="H550" s="11" t="s">
        <v>485</v>
      </c>
      <c r="I550" s="11" t="s">
        <v>1011</v>
      </c>
      <c r="J550" s="11"/>
      <c r="K550" s="11">
        <v>22</v>
      </c>
      <c r="L550" s="15" t="s">
        <v>2339</v>
      </c>
      <c r="M550" s="26" t="s">
        <v>1385</v>
      </c>
      <c r="N550" s="42" t="s">
        <v>1706</v>
      </c>
      <c r="O550" s="22" t="s">
        <v>1706</v>
      </c>
    </row>
    <row r="551" spans="1:15" ht="12">
      <c r="A551" s="27" t="s">
        <v>2143</v>
      </c>
      <c r="B551" s="11" t="s">
        <v>2144</v>
      </c>
      <c r="C551" s="26">
        <v>41063</v>
      </c>
      <c r="D551" s="1" t="s">
        <v>1080</v>
      </c>
      <c r="E551" s="11" t="s">
        <v>464</v>
      </c>
      <c r="F551" s="11" t="s">
        <v>452</v>
      </c>
      <c r="G551" s="20" t="s">
        <v>452</v>
      </c>
      <c r="H551" s="11" t="s">
        <v>452</v>
      </c>
      <c r="I551" s="11" t="s">
        <v>1476</v>
      </c>
      <c r="J551" s="11"/>
      <c r="K551" s="11">
        <v>126</v>
      </c>
      <c r="L551" s="15" t="s">
        <v>2339</v>
      </c>
      <c r="M551" s="26" t="s">
        <v>1385</v>
      </c>
      <c r="N551" s="42" t="s">
        <v>1706</v>
      </c>
      <c r="O551" s="22" t="s">
        <v>1706</v>
      </c>
    </row>
    <row r="552" spans="1:15" ht="12">
      <c r="A552" s="27" t="s">
        <v>231</v>
      </c>
      <c r="B552" s="11" t="s">
        <v>232</v>
      </c>
      <c r="C552" s="26">
        <v>41027</v>
      </c>
      <c r="D552" s="1" t="s">
        <v>1074</v>
      </c>
      <c r="E552" s="11" t="s">
        <v>464</v>
      </c>
      <c r="F552" s="11" t="s">
        <v>452</v>
      </c>
      <c r="G552" s="20" t="s">
        <v>452</v>
      </c>
      <c r="H552" s="11" t="s">
        <v>452</v>
      </c>
      <c r="I552" s="11" t="s">
        <v>1476</v>
      </c>
      <c r="J552" s="11"/>
      <c r="K552" s="11">
        <v>70</v>
      </c>
      <c r="L552" s="15" t="s">
        <v>2320</v>
      </c>
      <c r="M552" s="26" t="s">
        <v>1385</v>
      </c>
      <c r="N552" s="43" t="s">
        <v>2079</v>
      </c>
      <c r="O552" s="29" t="s">
        <v>2079</v>
      </c>
    </row>
    <row r="553" spans="1:15" ht="12">
      <c r="A553" s="27" t="s">
        <v>233</v>
      </c>
      <c r="B553" s="11" t="s">
        <v>234</v>
      </c>
      <c r="C553" s="26">
        <v>37017</v>
      </c>
      <c r="D553" s="1" t="s">
        <v>235</v>
      </c>
      <c r="E553" s="11" t="s">
        <v>430</v>
      </c>
      <c r="F553" s="11" t="s">
        <v>439</v>
      </c>
      <c r="G553" s="20" t="s">
        <v>439</v>
      </c>
      <c r="H553" s="11" t="s">
        <v>439</v>
      </c>
      <c r="I553" s="11" t="s">
        <v>1799</v>
      </c>
      <c r="J553" s="11"/>
      <c r="K553" s="11">
        <v>70</v>
      </c>
      <c r="L553" s="15" t="s">
        <v>2320</v>
      </c>
      <c r="M553" s="26" t="s">
        <v>1385</v>
      </c>
      <c r="N553" s="43" t="s">
        <v>2079</v>
      </c>
      <c r="O553" s="29" t="s">
        <v>2079</v>
      </c>
    </row>
    <row r="554" spans="1:15" ht="12">
      <c r="A554" s="27" t="s">
        <v>236</v>
      </c>
      <c r="B554" s="11" t="s">
        <v>237</v>
      </c>
      <c r="C554" s="26">
        <v>36006</v>
      </c>
      <c r="D554" s="1" t="s">
        <v>238</v>
      </c>
      <c r="E554" s="11" t="s">
        <v>446</v>
      </c>
      <c r="F554" s="11" t="s">
        <v>446</v>
      </c>
      <c r="G554" s="20" t="s">
        <v>446</v>
      </c>
      <c r="H554" s="11" t="s">
        <v>445</v>
      </c>
      <c r="I554" s="11" t="s">
        <v>1536</v>
      </c>
      <c r="J554" s="11"/>
      <c r="K554" s="11">
        <v>139</v>
      </c>
      <c r="L554" s="15" t="s">
        <v>2320</v>
      </c>
      <c r="M554" s="26" t="s">
        <v>1385</v>
      </c>
      <c r="N554" s="41" t="s">
        <v>2079</v>
      </c>
      <c r="O554" s="19" t="s">
        <v>2079</v>
      </c>
    </row>
    <row r="555" spans="1:15" ht="12">
      <c r="A555" s="27" t="s">
        <v>239</v>
      </c>
      <c r="B555" s="11" t="s">
        <v>237</v>
      </c>
      <c r="C555" s="26">
        <v>23088</v>
      </c>
      <c r="D555" s="1" t="s">
        <v>240</v>
      </c>
      <c r="E555" s="11" t="s">
        <v>493</v>
      </c>
      <c r="F555" s="11" t="s">
        <v>410</v>
      </c>
      <c r="G555" s="20" t="s">
        <v>410</v>
      </c>
      <c r="H555" s="11" t="s">
        <v>410</v>
      </c>
      <c r="I555" s="11" t="s">
        <v>240</v>
      </c>
      <c r="J555" s="11"/>
      <c r="K555" s="11">
        <v>181</v>
      </c>
      <c r="L555" s="15" t="s">
        <v>2320</v>
      </c>
      <c r="M555" s="26" t="s">
        <v>1385</v>
      </c>
      <c r="N555" s="43" t="s">
        <v>2079</v>
      </c>
      <c r="O555" s="29" t="s">
        <v>2079</v>
      </c>
    </row>
    <row r="556" spans="1:15" ht="12">
      <c r="A556" s="27" t="s">
        <v>2145</v>
      </c>
      <c r="B556" s="11" t="s">
        <v>242</v>
      </c>
      <c r="C556" s="26">
        <v>41027</v>
      </c>
      <c r="D556" s="1" t="s">
        <v>1074</v>
      </c>
      <c r="E556" s="11" t="s">
        <v>464</v>
      </c>
      <c r="F556" s="11" t="s">
        <v>452</v>
      </c>
      <c r="G556" s="20" t="s">
        <v>452</v>
      </c>
      <c r="H556" s="11" t="s">
        <v>452</v>
      </c>
      <c r="I556" s="11" t="s">
        <v>1476</v>
      </c>
      <c r="J556" s="11"/>
      <c r="K556" s="11">
        <v>69</v>
      </c>
      <c r="L556" s="15" t="s">
        <v>2339</v>
      </c>
      <c r="M556" s="26" t="s">
        <v>1385</v>
      </c>
      <c r="N556" s="44" t="s">
        <v>1706</v>
      </c>
      <c r="O556" s="23" t="s">
        <v>1706</v>
      </c>
    </row>
    <row r="557" spans="1:15" ht="12">
      <c r="A557" s="27" t="s">
        <v>241</v>
      </c>
      <c r="B557" s="11" t="s">
        <v>242</v>
      </c>
      <c r="C557" s="26">
        <v>38025</v>
      </c>
      <c r="D557" s="1" t="s">
        <v>243</v>
      </c>
      <c r="E557" s="11" t="s">
        <v>443</v>
      </c>
      <c r="F557" s="11" t="s">
        <v>448</v>
      </c>
      <c r="G557" s="20" t="s">
        <v>448</v>
      </c>
      <c r="H557" s="11" t="s">
        <v>448</v>
      </c>
      <c r="I557" s="11" t="s">
        <v>243</v>
      </c>
      <c r="J557" s="11"/>
      <c r="K557" s="11">
        <v>159</v>
      </c>
      <c r="L557" s="15" t="s">
        <v>2320</v>
      </c>
      <c r="M557" s="26" t="s">
        <v>1385</v>
      </c>
      <c r="N557" s="44" t="s">
        <v>2079</v>
      </c>
      <c r="O557" s="29" t="s">
        <v>2079</v>
      </c>
    </row>
    <row r="558" spans="1:15" ht="12">
      <c r="A558" s="27" t="s">
        <v>244</v>
      </c>
      <c r="B558" s="11" t="s">
        <v>245</v>
      </c>
      <c r="C558" s="26">
        <v>31022</v>
      </c>
      <c r="D558" s="1" t="s">
        <v>246</v>
      </c>
      <c r="E558" s="11" t="s">
        <v>422</v>
      </c>
      <c r="F558" s="11" t="s">
        <v>422</v>
      </c>
      <c r="G558" s="20" t="s">
        <v>422</v>
      </c>
      <c r="H558" s="11" t="s">
        <v>423</v>
      </c>
      <c r="I558" s="11" t="s">
        <v>246</v>
      </c>
      <c r="J558" s="11"/>
      <c r="K558" s="11">
        <v>89</v>
      </c>
      <c r="L558" s="15" t="s">
        <v>2320</v>
      </c>
      <c r="M558" s="26" t="s">
        <v>1385</v>
      </c>
      <c r="N558" s="43" t="s">
        <v>2079</v>
      </c>
      <c r="O558" s="29" t="s">
        <v>2079</v>
      </c>
    </row>
    <row r="559" spans="1:15" ht="12">
      <c r="A559" s="27" t="s">
        <v>2146</v>
      </c>
      <c r="B559" s="11" t="s">
        <v>2147</v>
      </c>
      <c r="C559" s="26">
        <v>24045</v>
      </c>
      <c r="D559" s="1" t="s">
        <v>2299</v>
      </c>
      <c r="E559" s="11" t="s">
        <v>417</v>
      </c>
      <c r="F559" s="11" t="s">
        <v>417</v>
      </c>
      <c r="G559" s="20" t="s">
        <v>417</v>
      </c>
      <c r="H559" s="11" t="s">
        <v>412</v>
      </c>
      <c r="I559" s="11" t="s">
        <v>2022</v>
      </c>
      <c r="J559" s="11"/>
      <c r="K559" s="11">
        <v>108</v>
      </c>
      <c r="L559" s="15" t="s">
        <v>2339</v>
      </c>
      <c r="M559" s="26" t="s">
        <v>1385</v>
      </c>
      <c r="N559" s="42" t="s">
        <v>1706</v>
      </c>
      <c r="O559" s="22" t="s">
        <v>1706</v>
      </c>
    </row>
    <row r="560" spans="1:15" ht="12">
      <c r="A560" s="27" t="s">
        <v>247</v>
      </c>
      <c r="B560" s="11" t="s">
        <v>248</v>
      </c>
      <c r="C560" s="26">
        <v>34022</v>
      </c>
      <c r="D560" s="1" t="s">
        <v>1822</v>
      </c>
      <c r="E560" s="11" t="s">
        <v>430</v>
      </c>
      <c r="F560" s="11" t="s">
        <v>430</v>
      </c>
      <c r="G560" s="20" t="s">
        <v>430</v>
      </c>
      <c r="H560" s="11" t="s">
        <v>430</v>
      </c>
      <c r="I560" s="11" t="s">
        <v>1822</v>
      </c>
      <c r="J560" s="11"/>
      <c r="K560" s="11">
        <v>99</v>
      </c>
      <c r="L560" s="15" t="s">
        <v>2320</v>
      </c>
      <c r="M560" s="26" t="s">
        <v>1385</v>
      </c>
      <c r="N560" s="43" t="s">
        <v>2079</v>
      </c>
      <c r="O560" s="29" t="s">
        <v>2079</v>
      </c>
    </row>
    <row r="561" spans="1:15" ht="12">
      <c r="A561" s="27" t="s">
        <v>249</v>
      </c>
      <c r="B561" s="11" t="s">
        <v>250</v>
      </c>
      <c r="C561" s="26">
        <v>13003</v>
      </c>
      <c r="D561" s="1" t="s">
        <v>1071</v>
      </c>
      <c r="E561" s="11" t="s">
        <v>2175</v>
      </c>
      <c r="F561" s="11" t="s">
        <v>1366</v>
      </c>
      <c r="G561" s="20" t="s">
        <v>1366</v>
      </c>
      <c r="H561" s="11" t="s">
        <v>1366</v>
      </c>
      <c r="I561" s="11" t="s">
        <v>1366</v>
      </c>
      <c r="J561" s="11"/>
      <c r="K561" s="11">
        <v>94</v>
      </c>
      <c r="L561" s="15" t="s">
        <v>2320</v>
      </c>
      <c r="M561" s="26" t="s">
        <v>1385</v>
      </c>
      <c r="N561" s="41" t="s">
        <v>2079</v>
      </c>
      <c r="O561" s="19" t="s">
        <v>2079</v>
      </c>
    </row>
    <row r="562" spans="1:15" ht="12">
      <c r="A562" s="27" t="s">
        <v>251</v>
      </c>
      <c r="B562" s="11" t="s">
        <v>252</v>
      </c>
      <c r="C562" s="26">
        <v>46021</v>
      </c>
      <c r="D562" s="1" t="s">
        <v>1533</v>
      </c>
      <c r="E562" s="11" t="s">
        <v>471</v>
      </c>
      <c r="F562" s="11" t="s">
        <v>471</v>
      </c>
      <c r="G562" s="20" t="s">
        <v>471</v>
      </c>
      <c r="H562" s="11" t="s">
        <v>471</v>
      </c>
      <c r="I562" s="11" t="s">
        <v>1533</v>
      </c>
      <c r="J562" s="11"/>
      <c r="K562" s="11">
        <v>177</v>
      </c>
      <c r="L562" s="15" t="s">
        <v>2320</v>
      </c>
      <c r="M562" s="26" t="s">
        <v>1385</v>
      </c>
      <c r="N562" s="43" t="s">
        <v>2079</v>
      </c>
      <c r="O562" s="29" t="s">
        <v>2079</v>
      </c>
    </row>
    <row r="563" spans="1:15" ht="12">
      <c r="A563" s="27" t="s">
        <v>2148</v>
      </c>
      <c r="B563" s="11" t="s">
        <v>2149</v>
      </c>
      <c r="C563" s="26">
        <v>44021</v>
      </c>
      <c r="D563" s="1" t="s">
        <v>1452</v>
      </c>
      <c r="E563" s="11" t="s">
        <v>464</v>
      </c>
      <c r="F563" s="11" t="s">
        <v>464</v>
      </c>
      <c r="G563" s="20" t="s">
        <v>464</v>
      </c>
      <c r="H563" s="11" t="s">
        <v>464</v>
      </c>
      <c r="I563" s="11" t="s">
        <v>1452</v>
      </c>
      <c r="J563" s="11"/>
      <c r="K563" s="11">
        <v>165</v>
      </c>
      <c r="L563" s="15" t="s">
        <v>2339</v>
      </c>
      <c r="M563" s="26" t="s">
        <v>1385</v>
      </c>
      <c r="N563" s="44" t="s">
        <v>1706</v>
      </c>
      <c r="O563" s="23" t="s">
        <v>1706</v>
      </c>
    </row>
    <row r="564" spans="1:15" ht="12">
      <c r="A564" s="27" t="s">
        <v>1702</v>
      </c>
      <c r="B564" s="11" t="s">
        <v>1703</v>
      </c>
      <c r="C564" s="26">
        <v>23062</v>
      </c>
      <c r="D564" s="1" t="s">
        <v>1521</v>
      </c>
      <c r="E564" s="11" t="s">
        <v>493</v>
      </c>
      <c r="F564" s="11" t="s">
        <v>493</v>
      </c>
      <c r="G564" s="20" t="s">
        <v>419</v>
      </c>
      <c r="H564" s="11" t="s">
        <v>407</v>
      </c>
      <c r="I564" s="11" t="s">
        <v>1521</v>
      </c>
      <c r="J564" s="11"/>
      <c r="K564" s="11">
        <v>51</v>
      </c>
      <c r="L564" s="15" t="s">
        <v>2339</v>
      </c>
      <c r="M564" s="26" t="s">
        <v>1384</v>
      </c>
      <c r="N564" s="43" t="s">
        <v>2319</v>
      </c>
      <c r="O564" s="24" t="s">
        <v>1678</v>
      </c>
    </row>
    <row r="565" spans="1:15" ht="12">
      <c r="A565" s="27" t="s">
        <v>253</v>
      </c>
      <c r="B565" s="11" t="s">
        <v>254</v>
      </c>
      <c r="C565" s="26">
        <v>23105</v>
      </c>
      <c r="D565" s="1" t="s">
        <v>255</v>
      </c>
      <c r="E565" s="11" t="s">
        <v>493</v>
      </c>
      <c r="F565" s="11" t="s">
        <v>402</v>
      </c>
      <c r="G565" s="20" t="s">
        <v>402</v>
      </c>
      <c r="H565" s="11" t="s">
        <v>409</v>
      </c>
      <c r="I565" s="11" t="s">
        <v>283</v>
      </c>
      <c r="J565" s="11"/>
      <c r="K565" s="11">
        <v>62</v>
      </c>
      <c r="L565" s="15" t="s">
        <v>2339</v>
      </c>
      <c r="M565" s="26" t="s">
        <v>1385</v>
      </c>
      <c r="N565" s="44" t="s">
        <v>1706</v>
      </c>
      <c r="O565" s="23" t="s">
        <v>1706</v>
      </c>
    </row>
    <row r="566" spans="1:15" ht="12">
      <c r="A566" s="27" t="s">
        <v>2150</v>
      </c>
      <c r="B566" s="11" t="s">
        <v>2151</v>
      </c>
      <c r="C566" s="26">
        <v>45035</v>
      </c>
      <c r="D566" s="1" t="s">
        <v>1182</v>
      </c>
      <c r="E566" s="11" t="s">
        <v>464</v>
      </c>
      <c r="F566" s="11" t="s">
        <v>466</v>
      </c>
      <c r="G566" s="20" t="s">
        <v>466</v>
      </c>
      <c r="H566" s="11" t="s">
        <v>466</v>
      </c>
      <c r="I566" s="11" t="s">
        <v>1182</v>
      </c>
      <c r="J566" s="11"/>
      <c r="K566" s="11">
        <v>116</v>
      </c>
      <c r="L566" s="15" t="s">
        <v>2339</v>
      </c>
      <c r="M566" s="26" t="s">
        <v>1385</v>
      </c>
      <c r="N566" s="44" t="s">
        <v>1706</v>
      </c>
      <c r="O566" s="23" t="s">
        <v>1706</v>
      </c>
    </row>
    <row r="567" spans="1:15" ht="12">
      <c r="A567" s="27" t="s">
        <v>1102</v>
      </c>
      <c r="B567" s="11" t="s">
        <v>215</v>
      </c>
      <c r="C567" s="26">
        <v>11008</v>
      </c>
      <c r="D567" s="1" t="s">
        <v>1369</v>
      </c>
      <c r="E567" s="11" t="s">
        <v>1029</v>
      </c>
      <c r="F567" s="11" t="s">
        <v>1369</v>
      </c>
      <c r="G567" s="20" t="s">
        <v>1369</v>
      </c>
      <c r="H567" s="11" t="s">
        <v>1369</v>
      </c>
      <c r="I567" s="11" t="s">
        <v>1369</v>
      </c>
      <c r="J567" s="11"/>
      <c r="K567" s="11">
        <v>130</v>
      </c>
      <c r="L567" s="15" t="s">
        <v>151</v>
      </c>
      <c r="M567" s="26" t="s">
        <v>1385</v>
      </c>
      <c r="N567" s="43" t="s">
        <v>2079</v>
      </c>
      <c r="O567" s="29" t="s">
        <v>2079</v>
      </c>
    </row>
    <row r="568" spans="1:15" ht="12">
      <c r="A568" s="32" t="s">
        <v>1102</v>
      </c>
      <c r="B568" s="12" t="s">
        <v>215</v>
      </c>
      <c r="C568" s="37">
        <v>11008</v>
      </c>
      <c r="D568" s="7" t="s">
        <v>1369</v>
      </c>
      <c r="E568" s="12" t="s">
        <v>1029</v>
      </c>
      <c r="F568" s="12" t="s">
        <v>1369</v>
      </c>
      <c r="G568" s="197" t="s">
        <v>1369</v>
      </c>
      <c r="H568" s="12" t="s">
        <v>1369</v>
      </c>
      <c r="I568" s="12" t="s">
        <v>1369</v>
      </c>
      <c r="J568" s="12"/>
      <c r="K568" s="47">
        <v>130</v>
      </c>
      <c r="L568" s="16" t="s">
        <v>151</v>
      </c>
      <c r="M568" s="26" t="s">
        <v>1385</v>
      </c>
      <c r="N568" s="44" t="s">
        <v>2079</v>
      </c>
      <c r="O568" s="29" t="s">
        <v>2079</v>
      </c>
    </row>
    <row r="569" spans="1:15" ht="12">
      <c r="A569" s="32" t="s">
        <v>1770</v>
      </c>
      <c r="B569" s="12" t="s">
        <v>1769</v>
      </c>
      <c r="C569" s="37">
        <v>71053</v>
      </c>
      <c r="D569" s="7" t="s">
        <v>1437</v>
      </c>
      <c r="E569" s="12" t="s">
        <v>476</v>
      </c>
      <c r="F569" s="12" t="s">
        <v>478</v>
      </c>
      <c r="G569" s="197" t="s">
        <v>478</v>
      </c>
      <c r="H569" s="12" t="s">
        <v>478</v>
      </c>
      <c r="I569" s="12" t="s">
        <v>1437</v>
      </c>
      <c r="J569" s="12"/>
      <c r="K569" s="47">
        <v>145</v>
      </c>
      <c r="L569" s="16" t="s">
        <v>2320</v>
      </c>
      <c r="M569" s="26" t="s">
        <v>1385</v>
      </c>
      <c r="N569" s="43" t="s">
        <v>2079</v>
      </c>
      <c r="O569" s="29" t="s">
        <v>2079</v>
      </c>
    </row>
    <row r="570" spans="1:15" ht="12">
      <c r="A570" s="27" t="s">
        <v>2152</v>
      </c>
      <c r="B570" s="11" t="s">
        <v>2153</v>
      </c>
      <c r="C570" s="26">
        <v>36015</v>
      </c>
      <c r="D570" s="1" t="s">
        <v>2323</v>
      </c>
      <c r="E570" s="11" t="s">
        <v>446</v>
      </c>
      <c r="F570" s="11" t="s">
        <v>446</v>
      </c>
      <c r="G570" s="20" t="s">
        <v>446</v>
      </c>
      <c r="H570" s="11" t="s">
        <v>446</v>
      </c>
      <c r="I570" s="11" t="s">
        <v>2323</v>
      </c>
      <c r="J570" s="11"/>
      <c r="K570" s="11">
        <v>118</v>
      </c>
      <c r="L570" s="15" t="s">
        <v>2339</v>
      </c>
      <c r="M570" s="26" t="s">
        <v>1385</v>
      </c>
      <c r="N570" s="44" t="s">
        <v>1706</v>
      </c>
      <c r="O570" s="23" t="s">
        <v>1706</v>
      </c>
    </row>
    <row r="571" spans="1:15" ht="12">
      <c r="A571" s="27" t="s">
        <v>1002</v>
      </c>
      <c r="B571" s="11" t="s">
        <v>864</v>
      </c>
      <c r="C571" s="26">
        <v>11002</v>
      </c>
      <c r="D571" s="1" t="s">
        <v>1029</v>
      </c>
      <c r="E571" s="11" t="s">
        <v>1029</v>
      </c>
      <c r="F571" s="11" t="s">
        <v>1029</v>
      </c>
      <c r="G571" s="20" t="s">
        <v>1029</v>
      </c>
      <c r="H571" s="11" t="s">
        <v>1029</v>
      </c>
      <c r="I571" s="11" t="s">
        <v>1029</v>
      </c>
      <c r="J571" s="11"/>
      <c r="K571" s="11">
        <v>231</v>
      </c>
      <c r="L571" s="15" t="s">
        <v>151</v>
      </c>
      <c r="M571" s="26" t="s">
        <v>1385</v>
      </c>
      <c r="N571" s="44" t="s">
        <v>2079</v>
      </c>
      <c r="O571" s="29" t="s">
        <v>2079</v>
      </c>
    </row>
    <row r="572" spans="1:15" ht="12">
      <c r="A572" s="27" t="s">
        <v>256</v>
      </c>
      <c r="B572" s="11" t="s">
        <v>257</v>
      </c>
      <c r="C572" s="26">
        <v>72039</v>
      </c>
      <c r="D572" s="1" t="s">
        <v>258</v>
      </c>
      <c r="E572" s="11" t="s">
        <v>476</v>
      </c>
      <c r="F572" s="11" t="s">
        <v>476</v>
      </c>
      <c r="G572" s="20" t="s">
        <v>476</v>
      </c>
      <c r="H572" s="11" t="s">
        <v>484</v>
      </c>
      <c r="I572" s="11" t="s">
        <v>258</v>
      </c>
      <c r="J572" s="11"/>
      <c r="K572" s="11">
        <v>110</v>
      </c>
      <c r="L572" s="15" t="s">
        <v>2320</v>
      </c>
      <c r="M572" s="26" t="s">
        <v>1385</v>
      </c>
      <c r="N572" s="43" t="s">
        <v>2079</v>
      </c>
      <c r="O572" s="29" t="s">
        <v>2079</v>
      </c>
    </row>
    <row r="573" spans="1:15" ht="12">
      <c r="A573" s="27" t="s">
        <v>1376</v>
      </c>
      <c r="B573" s="11" t="s">
        <v>1377</v>
      </c>
      <c r="C573" s="26">
        <v>24016</v>
      </c>
      <c r="D573" s="1" t="s">
        <v>1378</v>
      </c>
      <c r="E573" s="11" t="s">
        <v>417</v>
      </c>
      <c r="F573" s="11" t="s">
        <v>420</v>
      </c>
      <c r="G573" s="20" t="s">
        <v>420</v>
      </c>
      <c r="H573" s="11" t="s">
        <v>420</v>
      </c>
      <c r="I573" s="11" t="s">
        <v>1715</v>
      </c>
      <c r="J573" s="11"/>
      <c r="K573" s="11">
        <v>105</v>
      </c>
      <c r="L573" s="15" t="s">
        <v>1003</v>
      </c>
      <c r="M573" s="26" t="s">
        <v>1384</v>
      </c>
      <c r="N573" s="43" t="s">
        <v>1795</v>
      </c>
      <c r="O573" s="29" t="s">
        <v>2321</v>
      </c>
    </row>
    <row r="574" spans="1:15" ht="12">
      <c r="A574" s="27" t="s">
        <v>2070</v>
      </c>
      <c r="B574" s="11" t="s">
        <v>2071</v>
      </c>
      <c r="C574" s="26">
        <v>11040</v>
      </c>
      <c r="D574" s="1" t="s">
        <v>1033</v>
      </c>
      <c r="E574" s="11" t="s">
        <v>1029</v>
      </c>
      <c r="F574" s="11" t="s">
        <v>1258</v>
      </c>
      <c r="G574" s="20" t="s">
        <v>1258</v>
      </c>
      <c r="H574" s="11" t="s">
        <v>1033</v>
      </c>
      <c r="I574" s="11" t="s">
        <v>1033</v>
      </c>
      <c r="J574" s="11"/>
      <c r="K574" s="11">
        <v>121</v>
      </c>
      <c r="L574" s="15" t="s">
        <v>1003</v>
      </c>
      <c r="M574" s="26" t="s">
        <v>1384</v>
      </c>
      <c r="N574" s="43" t="s">
        <v>1795</v>
      </c>
      <c r="O574" s="29" t="s">
        <v>2063</v>
      </c>
    </row>
    <row r="575" spans="1:15" ht="12">
      <c r="A575" s="27" t="s">
        <v>1772</v>
      </c>
      <c r="B575" s="11" t="s">
        <v>1771</v>
      </c>
      <c r="C575" s="26">
        <v>13010</v>
      </c>
      <c r="D575" s="1" t="s">
        <v>1123</v>
      </c>
      <c r="E575" s="11" t="s">
        <v>2175</v>
      </c>
      <c r="F575" s="11" t="s">
        <v>2242</v>
      </c>
      <c r="G575" s="20" t="s">
        <v>2242</v>
      </c>
      <c r="H575" s="11" t="s">
        <v>2242</v>
      </c>
      <c r="I575" s="11" t="s">
        <v>2242</v>
      </c>
      <c r="J575" s="11"/>
      <c r="K575" s="11">
        <v>67</v>
      </c>
      <c r="L575" s="15" t="s">
        <v>2339</v>
      </c>
      <c r="M575" s="26" t="s">
        <v>1384</v>
      </c>
      <c r="N575" s="44" t="s">
        <v>2319</v>
      </c>
      <c r="O575" s="29" t="s">
        <v>869</v>
      </c>
    </row>
    <row r="576" spans="1:15" ht="12">
      <c r="A576" s="27" t="s">
        <v>2154</v>
      </c>
      <c r="B576" s="11" t="s">
        <v>2155</v>
      </c>
      <c r="C576" s="26">
        <v>11023</v>
      </c>
      <c r="D576" s="1" t="s">
        <v>2350</v>
      </c>
      <c r="E576" s="11" t="s">
        <v>1029</v>
      </c>
      <c r="F576" s="11" t="s">
        <v>1369</v>
      </c>
      <c r="G576" s="20" t="s">
        <v>1369</v>
      </c>
      <c r="H576" s="11" t="s">
        <v>2350</v>
      </c>
      <c r="I576" s="11" t="s">
        <v>2350</v>
      </c>
      <c r="J576" s="11"/>
      <c r="K576" s="11">
        <v>81</v>
      </c>
      <c r="L576" s="15" t="s">
        <v>2339</v>
      </c>
      <c r="M576" s="26" t="s">
        <v>1385</v>
      </c>
      <c r="N576" s="44" t="s">
        <v>1706</v>
      </c>
      <c r="O576" s="23" t="s">
        <v>1706</v>
      </c>
    </row>
    <row r="577" spans="1:15" ht="12">
      <c r="A577" s="27" t="s">
        <v>1379</v>
      </c>
      <c r="B577" s="11" t="s">
        <v>1380</v>
      </c>
      <c r="C577" s="26">
        <v>35011</v>
      </c>
      <c r="D577" s="1" t="s">
        <v>1736</v>
      </c>
      <c r="E577" s="11" t="s">
        <v>443</v>
      </c>
      <c r="F577" s="11" t="s">
        <v>443</v>
      </c>
      <c r="G577" s="20" t="s">
        <v>443</v>
      </c>
      <c r="H577" s="11" t="s">
        <v>442</v>
      </c>
      <c r="I577" s="11" t="s">
        <v>1736</v>
      </c>
      <c r="J577" s="11"/>
      <c r="K577" s="11">
        <v>151</v>
      </c>
      <c r="L577" s="15" t="s">
        <v>1003</v>
      </c>
      <c r="M577" s="26" t="s">
        <v>1384</v>
      </c>
      <c r="N577" s="43" t="s">
        <v>1795</v>
      </c>
      <c r="O577" s="29" t="s">
        <v>2321</v>
      </c>
    </row>
    <row r="578" spans="1:15" ht="12">
      <c r="A578" s="27" t="s">
        <v>2156</v>
      </c>
      <c r="B578" s="11" t="s">
        <v>2157</v>
      </c>
      <c r="C578" s="26">
        <v>31005</v>
      </c>
      <c r="D578" s="1" t="s">
        <v>2108</v>
      </c>
      <c r="E578" s="11" t="s">
        <v>422</v>
      </c>
      <c r="F578" s="11" t="s">
        <v>422</v>
      </c>
      <c r="G578" s="20" t="s">
        <v>422</v>
      </c>
      <c r="H578" s="11" t="s">
        <v>422</v>
      </c>
      <c r="I578" s="11" t="s">
        <v>2108</v>
      </c>
      <c r="J578" s="11"/>
      <c r="K578" s="11">
        <v>112</v>
      </c>
      <c r="L578" s="15" t="s">
        <v>2339</v>
      </c>
      <c r="M578" s="26" t="s">
        <v>1385</v>
      </c>
      <c r="N578" s="44" t="s">
        <v>1706</v>
      </c>
      <c r="O578" s="23" t="s">
        <v>1706</v>
      </c>
    </row>
    <row r="579" spans="1:15" ht="12">
      <c r="A579" s="27" t="s">
        <v>260</v>
      </c>
      <c r="B579" s="11" t="s">
        <v>261</v>
      </c>
      <c r="C579" s="26">
        <v>44048</v>
      </c>
      <c r="D579" s="1" t="s">
        <v>262</v>
      </c>
      <c r="E579" s="11" t="s">
        <v>464</v>
      </c>
      <c r="F579" s="11" t="s">
        <v>461</v>
      </c>
      <c r="G579" s="20" t="s">
        <v>461</v>
      </c>
      <c r="H579" s="11" t="s">
        <v>461</v>
      </c>
      <c r="I579" s="11" t="s">
        <v>881</v>
      </c>
      <c r="J579" s="11"/>
      <c r="K579" s="11">
        <v>60</v>
      </c>
      <c r="L579" s="15" t="s">
        <v>2320</v>
      </c>
      <c r="M579" s="26" t="s">
        <v>1385</v>
      </c>
      <c r="N579" s="43" t="s">
        <v>2079</v>
      </c>
      <c r="O579" s="29" t="s">
        <v>2079</v>
      </c>
    </row>
    <row r="580" spans="1:15" ht="12">
      <c r="A580" s="27" t="s">
        <v>105</v>
      </c>
      <c r="B580" s="11" t="s">
        <v>1773</v>
      </c>
      <c r="C580" s="26">
        <v>41048</v>
      </c>
      <c r="D580" s="1" t="s">
        <v>1443</v>
      </c>
      <c r="E580" s="11" t="s">
        <v>449</v>
      </c>
      <c r="F580" s="11" t="s">
        <v>450</v>
      </c>
      <c r="G580" s="20" t="s">
        <v>451</v>
      </c>
      <c r="H580" s="11" t="s">
        <v>451</v>
      </c>
      <c r="I580" s="11" t="s">
        <v>1443</v>
      </c>
      <c r="J580" s="11"/>
      <c r="K580" s="11">
        <v>28</v>
      </c>
      <c r="L580" s="15" t="s">
        <v>1008</v>
      </c>
      <c r="M580" s="26" t="s">
        <v>1384</v>
      </c>
      <c r="N580" s="43" t="s">
        <v>1795</v>
      </c>
      <c r="O580" s="29" t="s">
        <v>1796</v>
      </c>
    </row>
    <row r="581" spans="1:15" ht="12">
      <c r="A581" s="27" t="s">
        <v>1930</v>
      </c>
      <c r="B581" s="11" t="s">
        <v>1931</v>
      </c>
      <c r="C581" s="26">
        <v>12025</v>
      </c>
      <c r="D581" s="1" t="s">
        <v>1434</v>
      </c>
      <c r="E581" s="11" t="s">
        <v>1434</v>
      </c>
      <c r="F581" s="11" t="s">
        <v>1434</v>
      </c>
      <c r="G581" s="20" t="s">
        <v>1434</v>
      </c>
      <c r="H581" s="11" t="s">
        <v>1434</v>
      </c>
      <c r="I581" s="11" t="s">
        <v>1434</v>
      </c>
      <c r="J581" s="11"/>
      <c r="K581" s="11">
        <v>60</v>
      </c>
      <c r="L581" s="15" t="s">
        <v>2339</v>
      </c>
      <c r="M581" s="26" t="s">
        <v>1385</v>
      </c>
      <c r="N581" s="44" t="s">
        <v>1706</v>
      </c>
      <c r="O581" s="23" t="s">
        <v>1706</v>
      </c>
    </row>
    <row r="582" spans="1:15" ht="12">
      <c r="A582" s="27" t="s">
        <v>2098</v>
      </c>
      <c r="B582" s="11" t="s">
        <v>2099</v>
      </c>
      <c r="C582" s="26">
        <v>46013</v>
      </c>
      <c r="D582" s="1" t="s">
        <v>2100</v>
      </c>
      <c r="E582" s="11" t="s">
        <v>471</v>
      </c>
      <c r="F582" s="11" t="s">
        <v>471</v>
      </c>
      <c r="G582" s="20" t="s">
        <v>471</v>
      </c>
      <c r="H582" s="11" t="s">
        <v>472</v>
      </c>
      <c r="I582" s="11" t="s">
        <v>1190</v>
      </c>
      <c r="J582" s="11"/>
      <c r="K582" s="11">
        <v>150</v>
      </c>
      <c r="L582" s="15" t="s">
        <v>2320</v>
      </c>
      <c r="M582" s="26" t="s">
        <v>1385</v>
      </c>
      <c r="N582" s="43" t="s">
        <v>2079</v>
      </c>
      <c r="O582" s="29" t="s">
        <v>2079</v>
      </c>
    </row>
    <row r="583" spans="1:15" ht="12">
      <c r="A583" s="27" t="s">
        <v>1932</v>
      </c>
      <c r="B583" s="11" t="s">
        <v>1933</v>
      </c>
      <c r="C583" s="26">
        <v>13025</v>
      </c>
      <c r="D583" s="1" t="s">
        <v>1366</v>
      </c>
      <c r="E583" s="11" t="s">
        <v>2175</v>
      </c>
      <c r="F583" s="11" t="s">
        <v>1366</v>
      </c>
      <c r="G583" s="20" t="s">
        <v>1366</v>
      </c>
      <c r="H583" s="11" t="s">
        <v>1366</v>
      </c>
      <c r="I583" s="11" t="s">
        <v>1366</v>
      </c>
      <c r="J583" s="11"/>
      <c r="K583" s="11">
        <v>133</v>
      </c>
      <c r="L583" s="15" t="s">
        <v>2339</v>
      </c>
      <c r="M583" s="26" t="s">
        <v>1385</v>
      </c>
      <c r="N583" s="44" t="s">
        <v>1706</v>
      </c>
      <c r="O583" s="23" t="s">
        <v>1706</v>
      </c>
    </row>
    <row r="584" spans="1:15" ht="12">
      <c r="A584" s="27" t="s">
        <v>1381</v>
      </c>
      <c r="B584" s="11" t="s">
        <v>1382</v>
      </c>
      <c r="C584" s="26">
        <v>11052</v>
      </c>
      <c r="D584" s="1" t="s">
        <v>1383</v>
      </c>
      <c r="E584" s="11" t="s">
        <v>1029</v>
      </c>
      <c r="F584" s="11" t="s">
        <v>1258</v>
      </c>
      <c r="G584" s="20" t="s">
        <v>1258</v>
      </c>
      <c r="H584" s="11" t="s">
        <v>1258</v>
      </c>
      <c r="I584" s="11" t="s">
        <v>1258</v>
      </c>
      <c r="J584" s="11"/>
      <c r="K584" s="11">
        <v>90</v>
      </c>
      <c r="L584" s="15" t="s">
        <v>1003</v>
      </c>
      <c r="M584" s="26" t="s">
        <v>1384</v>
      </c>
      <c r="N584" s="43" t="s">
        <v>1795</v>
      </c>
      <c r="O584" s="29" t="s">
        <v>2321</v>
      </c>
    </row>
    <row r="585" spans="1:15" ht="12">
      <c r="A585" s="27" t="s">
        <v>1934</v>
      </c>
      <c r="B585" s="11" t="s">
        <v>1935</v>
      </c>
      <c r="C585" s="26">
        <v>11044</v>
      </c>
      <c r="D585" s="1" t="s">
        <v>1936</v>
      </c>
      <c r="E585" s="11" t="s">
        <v>1029</v>
      </c>
      <c r="F585" s="11" t="s">
        <v>1369</v>
      </c>
      <c r="G585" s="20" t="s">
        <v>1369</v>
      </c>
      <c r="H585" s="11" t="s">
        <v>2350</v>
      </c>
      <c r="I585" s="11" t="s">
        <v>2350</v>
      </c>
      <c r="J585" s="11"/>
      <c r="K585" s="11">
        <v>87</v>
      </c>
      <c r="L585" s="15" t="s">
        <v>2339</v>
      </c>
      <c r="M585" s="26" t="s">
        <v>1385</v>
      </c>
      <c r="N585" s="44" t="s">
        <v>1706</v>
      </c>
      <c r="O585" s="23" t="s">
        <v>1706</v>
      </c>
    </row>
    <row r="586" spans="1:15" ht="12">
      <c r="A586" s="27" t="s">
        <v>1937</v>
      </c>
      <c r="B586" s="11" t="s">
        <v>1938</v>
      </c>
      <c r="C586" s="26">
        <v>12029</v>
      </c>
      <c r="D586" s="1" t="s">
        <v>1820</v>
      </c>
      <c r="E586" s="11" t="s">
        <v>1434</v>
      </c>
      <c r="F586" s="11" t="s">
        <v>1434</v>
      </c>
      <c r="G586" s="20" t="s">
        <v>1434</v>
      </c>
      <c r="H586" s="11" t="s">
        <v>2190</v>
      </c>
      <c r="I586" s="11" t="s">
        <v>2190</v>
      </c>
      <c r="J586" s="11"/>
      <c r="K586" s="11">
        <v>61</v>
      </c>
      <c r="L586" s="15" t="s">
        <v>2339</v>
      </c>
      <c r="M586" s="26" t="s">
        <v>1385</v>
      </c>
      <c r="N586" s="44" t="s">
        <v>1706</v>
      </c>
      <c r="O586" s="23" t="s">
        <v>1706</v>
      </c>
    </row>
    <row r="587" spans="1:15" ht="12">
      <c r="A587" s="27" t="s">
        <v>1939</v>
      </c>
      <c r="B587" s="11" t="s">
        <v>1940</v>
      </c>
      <c r="C587" s="26">
        <v>11035</v>
      </c>
      <c r="D587" s="1" t="s">
        <v>2345</v>
      </c>
      <c r="E587" s="11" t="s">
        <v>1029</v>
      </c>
      <c r="F587" s="11" t="s">
        <v>1258</v>
      </c>
      <c r="G587" s="20" t="s">
        <v>1258</v>
      </c>
      <c r="H587" s="11" t="s">
        <v>2345</v>
      </c>
      <c r="I587" s="11" t="s">
        <v>2345</v>
      </c>
      <c r="J587" s="11"/>
      <c r="K587" s="11">
        <v>103</v>
      </c>
      <c r="L587" s="15" t="s">
        <v>2339</v>
      </c>
      <c r="M587" s="26" t="s">
        <v>1385</v>
      </c>
      <c r="N587" s="44" t="s">
        <v>1706</v>
      </c>
      <c r="O587" s="23" t="s">
        <v>1706</v>
      </c>
    </row>
    <row r="588" spans="1:15" ht="12">
      <c r="A588" s="27" t="s">
        <v>1942</v>
      </c>
      <c r="B588" s="11" t="s">
        <v>1943</v>
      </c>
      <c r="C588" s="26">
        <v>11016</v>
      </c>
      <c r="D588" s="1" t="s">
        <v>2030</v>
      </c>
      <c r="E588" s="11" t="s">
        <v>1029</v>
      </c>
      <c r="F588" s="11" t="s">
        <v>1369</v>
      </c>
      <c r="G588" s="20" t="s">
        <v>1369</v>
      </c>
      <c r="H588" s="11" t="s">
        <v>1682</v>
      </c>
      <c r="I588" s="11" t="s">
        <v>1682</v>
      </c>
      <c r="J588" s="11"/>
      <c r="K588" s="11">
        <v>113</v>
      </c>
      <c r="L588" s="15" t="s">
        <v>2339</v>
      </c>
      <c r="M588" s="26" t="s">
        <v>1385</v>
      </c>
      <c r="N588" s="44" t="s">
        <v>1706</v>
      </c>
      <c r="O588" s="23" t="s">
        <v>1706</v>
      </c>
    </row>
    <row r="589" spans="1:15" ht="12">
      <c r="A589" s="27" t="s">
        <v>1944</v>
      </c>
      <c r="B589" s="11" t="s">
        <v>1945</v>
      </c>
      <c r="C589" s="26">
        <v>13001</v>
      </c>
      <c r="D589" s="1" t="s">
        <v>1345</v>
      </c>
      <c r="E589" s="11" t="s">
        <v>2175</v>
      </c>
      <c r="F589" s="11" t="s">
        <v>2175</v>
      </c>
      <c r="G589" s="20" t="s">
        <v>2175</v>
      </c>
      <c r="H589" s="11" t="s">
        <v>1375</v>
      </c>
      <c r="I589" s="11" t="s">
        <v>1375</v>
      </c>
      <c r="J589" s="11"/>
      <c r="K589" s="11">
        <v>110</v>
      </c>
      <c r="L589" s="15" t="s">
        <v>2339</v>
      </c>
      <c r="M589" s="26" t="s">
        <v>1385</v>
      </c>
      <c r="N589" s="44" t="s">
        <v>1706</v>
      </c>
      <c r="O589" s="23" t="s">
        <v>1706</v>
      </c>
    </row>
    <row r="590" spans="1:15" ht="12">
      <c r="A590" s="27" t="s">
        <v>1670</v>
      </c>
      <c r="B590" s="11" t="s">
        <v>1671</v>
      </c>
      <c r="C590" s="26">
        <v>24033</v>
      </c>
      <c r="D590" s="1" t="s">
        <v>1672</v>
      </c>
      <c r="E590" s="11" t="s">
        <v>417</v>
      </c>
      <c r="F590" s="11" t="s">
        <v>417</v>
      </c>
      <c r="G590" s="20" t="s">
        <v>417</v>
      </c>
      <c r="H590" s="11" t="s">
        <v>414</v>
      </c>
      <c r="I590" s="11" t="s">
        <v>1672</v>
      </c>
      <c r="J590" s="11"/>
      <c r="K590" s="11">
        <v>64</v>
      </c>
      <c r="L590" s="15" t="s">
        <v>2339</v>
      </c>
      <c r="M590" s="26" t="s">
        <v>1384</v>
      </c>
      <c r="N590" s="43" t="s">
        <v>2319</v>
      </c>
      <c r="O590" s="29" t="s">
        <v>2321</v>
      </c>
    </row>
    <row r="591" spans="1:15" ht="12">
      <c r="A591" s="27" t="s">
        <v>1946</v>
      </c>
      <c r="B591" s="11" t="s">
        <v>1947</v>
      </c>
      <c r="C591" s="26">
        <v>44048</v>
      </c>
      <c r="D591" s="1" t="s">
        <v>262</v>
      </c>
      <c r="E591" s="11" t="s">
        <v>464</v>
      </c>
      <c r="F591" s="11" t="s">
        <v>461</v>
      </c>
      <c r="G591" s="20" t="s">
        <v>461</v>
      </c>
      <c r="H591" s="11" t="s">
        <v>461</v>
      </c>
      <c r="I591" s="11" t="s">
        <v>881</v>
      </c>
      <c r="J591" s="11"/>
      <c r="K591" s="11">
        <v>230</v>
      </c>
      <c r="L591" s="15" t="s">
        <v>2339</v>
      </c>
      <c r="M591" s="26" t="s">
        <v>1385</v>
      </c>
      <c r="N591" s="44" t="s">
        <v>1706</v>
      </c>
      <c r="O591" s="23" t="s">
        <v>1706</v>
      </c>
    </row>
    <row r="592" spans="1:15" ht="12">
      <c r="A592" s="32" t="s">
        <v>1775</v>
      </c>
      <c r="B592" s="12" t="s">
        <v>1774</v>
      </c>
      <c r="C592" s="37">
        <v>12025</v>
      </c>
      <c r="D592" s="7" t="s">
        <v>1434</v>
      </c>
      <c r="E592" s="12" t="s">
        <v>1434</v>
      </c>
      <c r="F592" s="12" t="s">
        <v>1434</v>
      </c>
      <c r="G592" s="197" t="s">
        <v>1434</v>
      </c>
      <c r="H592" s="12" t="s">
        <v>1434</v>
      </c>
      <c r="I592" s="12" t="s">
        <v>1434</v>
      </c>
      <c r="J592" s="12"/>
      <c r="K592" s="47">
        <v>82</v>
      </c>
      <c r="L592" s="16" t="s">
        <v>1003</v>
      </c>
      <c r="M592" s="26" t="s">
        <v>1384</v>
      </c>
      <c r="N592" s="43" t="s">
        <v>1795</v>
      </c>
      <c r="O592" s="25" t="s">
        <v>1589</v>
      </c>
    </row>
    <row r="593" spans="1:15" ht="12">
      <c r="A593" s="27" t="s">
        <v>2103</v>
      </c>
      <c r="B593" s="11" t="s">
        <v>2104</v>
      </c>
      <c r="C593" s="26">
        <v>36008</v>
      </c>
      <c r="D593" s="1" t="s">
        <v>2105</v>
      </c>
      <c r="E593" s="11" t="s">
        <v>446</v>
      </c>
      <c r="F593" s="11" t="s">
        <v>446</v>
      </c>
      <c r="G593" s="20" t="s">
        <v>444</v>
      </c>
      <c r="H593" s="11" t="s">
        <v>444</v>
      </c>
      <c r="I593" s="11" t="s">
        <v>2105</v>
      </c>
      <c r="J593" s="11"/>
      <c r="K593" s="11">
        <v>180</v>
      </c>
      <c r="L593" s="15" t="s">
        <v>2320</v>
      </c>
      <c r="M593" s="26" t="s">
        <v>1385</v>
      </c>
      <c r="N593" s="43" t="s">
        <v>2079</v>
      </c>
      <c r="O593" s="29" t="s">
        <v>2079</v>
      </c>
    </row>
    <row r="594" spans="1:15" ht="12">
      <c r="A594" s="27" t="s">
        <v>1948</v>
      </c>
      <c r="B594" s="11" t="s">
        <v>1949</v>
      </c>
      <c r="C594" s="26">
        <v>11056</v>
      </c>
      <c r="D594" s="1" t="s">
        <v>1144</v>
      </c>
      <c r="E594" s="11" t="s">
        <v>1029</v>
      </c>
      <c r="F594" s="11" t="s">
        <v>1029</v>
      </c>
      <c r="G594" s="20" t="s">
        <v>1029</v>
      </c>
      <c r="H594" s="11" t="s">
        <v>1029</v>
      </c>
      <c r="I594" s="11" t="s">
        <v>1029</v>
      </c>
      <c r="J594" s="11"/>
      <c r="K594" s="11">
        <v>265</v>
      </c>
      <c r="L594" s="15" t="s">
        <v>2339</v>
      </c>
      <c r="M594" s="26" t="s">
        <v>1385</v>
      </c>
      <c r="N594" s="42" t="s">
        <v>1706</v>
      </c>
      <c r="O594" s="22" t="s">
        <v>1706</v>
      </c>
    </row>
    <row r="595" spans="1:15" ht="12">
      <c r="A595" s="27" t="s">
        <v>2106</v>
      </c>
      <c r="B595" s="11" t="s">
        <v>2107</v>
      </c>
      <c r="C595" s="26">
        <v>31005</v>
      </c>
      <c r="D595" s="1" t="s">
        <v>2108</v>
      </c>
      <c r="E595" s="11" t="s">
        <v>422</v>
      </c>
      <c r="F595" s="11" t="s">
        <v>422</v>
      </c>
      <c r="G595" s="20" t="s">
        <v>422</v>
      </c>
      <c r="H595" s="11" t="s">
        <v>422</v>
      </c>
      <c r="I595" s="11" t="s">
        <v>2108</v>
      </c>
      <c r="J595" s="11"/>
      <c r="K595" s="11">
        <v>92</v>
      </c>
      <c r="L595" s="15" t="s">
        <v>2320</v>
      </c>
      <c r="M595" s="26" t="s">
        <v>1385</v>
      </c>
      <c r="N595" s="43" t="s">
        <v>2079</v>
      </c>
      <c r="O595" s="29" t="s">
        <v>2079</v>
      </c>
    </row>
    <row r="596" spans="1:15" ht="12">
      <c r="A596" s="27" t="s">
        <v>1950</v>
      </c>
      <c r="B596" s="11" t="s">
        <v>1951</v>
      </c>
      <c r="C596" s="26">
        <v>13053</v>
      </c>
      <c r="D596" s="1" t="s">
        <v>1097</v>
      </c>
      <c r="E596" s="11" t="s">
        <v>2175</v>
      </c>
      <c r="F596" s="11" t="s">
        <v>1366</v>
      </c>
      <c r="G596" s="20" t="s">
        <v>2335</v>
      </c>
      <c r="H596" s="11" t="s">
        <v>2335</v>
      </c>
      <c r="I596" s="11" t="s">
        <v>2335</v>
      </c>
      <c r="J596" s="11"/>
      <c r="K596" s="11">
        <v>85</v>
      </c>
      <c r="L596" s="15" t="s">
        <v>2339</v>
      </c>
      <c r="M596" s="26" t="s">
        <v>1385</v>
      </c>
      <c r="N596" s="44" t="s">
        <v>1706</v>
      </c>
      <c r="O596" s="23" t="s">
        <v>1706</v>
      </c>
    </row>
    <row r="597" spans="1:15" ht="12">
      <c r="A597" s="27" t="s">
        <v>1952</v>
      </c>
      <c r="B597" s="11" t="s">
        <v>1953</v>
      </c>
      <c r="C597" s="26">
        <v>24062</v>
      </c>
      <c r="D597" s="1" t="s">
        <v>2338</v>
      </c>
      <c r="E597" s="11" t="s">
        <v>417</v>
      </c>
      <c r="F597" s="11" t="s">
        <v>417</v>
      </c>
      <c r="G597" s="20" t="s">
        <v>417</v>
      </c>
      <c r="H597" s="11" t="s">
        <v>417</v>
      </c>
      <c r="I597" s="11" t="s">
        <v>2338</v>
      </c>
      <c r="J597" s="11"/>
      <c r="K597" s="11">
        <v>146</v>
      </c>
      <c r="L597" s="15" t="s">
        <v>2339</v>
      </c>
      <c r="M597" s="26" t="s">
        <v>1385</v>
      </c>
      <c r="N597" s="44" t="s">
        <v>1706</v>
      </c>
      <c r="O597" s="23" t="s">
        <v>1706</v>
      </c>
    </row>
    <row r="598" spans="1:15" ht="12">
      <c r="A598" s="27" t="s">
        <v>2109</v>
      </c>
      <c r="B598" s="11" t="s">
        <v>2110</v>
      </c>
      <c r="C598" s="26">
        <v>31005</v>
      </c>
      <c r="D598" s="1" t="s">
        <v>2108</v>
      </c>
      <c r="E598" s="11" t="s">
        <v>422</v>
      </c>
      <c r="F598" s="11" t="s">
        <v>422</v>
      </c>
      <c r="G598" s="20" t="s">
        <v>422</v>
      </c>
      <c r="H598" s="11" t="s">
        <v>422</v>
      </c>
      <c r="I598" s="11" t="s">
        <v>2108</v>
      </c>
      <c r="J598" s="11"/>
      <c r="K598" s="11">
        <v>120</v>
      </c>
      <c r="L598" s="15" t="s">
        <v>2320</v>
      </c>
      <c r="M598" s="26" t="s">
        <v>1385</v>
      </c>
      <c r="N598" s="43" t="s">
        <v>2079</v>
      </c>
      <c r="O598" s="29" t="s">
        <v>2079</v>
      </c>
    </row>
    <row r="599" spans="1:15" ht="12">
      <c r="A599" s="27" t="s">
        <v>865</v>
      </c>
      <c r="B599" s="11" t="s">
        <v>866</v>
      </c>
      <c r="C599" s="26">
        <v>36015</v>
      </c>
      <c r="D599" s="1" t="s">
        <v>2323</v>
      </c>
      <c r="E599" s="11" t="s">
        <v>446</v>
      </c>
      <c r="F599" s="11" t="s">
        <v>446</v>
      </c>
      <c r="G599" s="20" t="s">
        <v>446</v>
      </c>
      <c r="H599" s="11" t="s">
        <v>446</v>
      </c>
      <c r="I599" s="11" t="s">
        <v>2323</v>
      </c>
      <c r="J599" s="11"/>
      <c r="K599" s="11">
        <v>120</v>
      </c>
      <c r="L599" s="15" t="s">
        <v>151</v>
      </c>
      <c r="M599" s="26" t="s">
        <v>1385</v>
      </c>
      <c r="N599" s="43" t="s">
        <v>2079</v>
      </c>
      <c r="O599" s="29" t="s">
        <v>2079</v>
      </c>
    </row>
    <row r="600" spans="1:15" ht="12">
      <c r="A600" s="27" t="s">
        <v>1954</v>
      </c>
      <c r="B600" s="11" t="s">
        <v>1955</v>
      </c>
      <c r="C600" s="26">
        <v>71053</v>
      </c>
      <c r="D600" s="1" t="s">
        <v>1437</v>
      </c>
      <c r="E600" s="11" t="s">
        <v>476</v>
      </c>
      <c r="F600" s="11" t="s">
        <v>478</v>
      </c>
      <c r="G600" s="20" t="s">
        <v>478</v>
      </c>
      <c r="H600" s="11" t="s">
        <v>478</v>
      </c>
      <c r="I600" s="11" t="s">
        <v>1437</v>
      </c>
      <c r="J600" s="11"/>
      <c r="K600" s="11">
        <v>86</v>
      </c>
      <c r="L600" s="15" t="s">
        <v>2339</v>
      </c>
      <c r="M600" s="26" t="s">
        <v>1385</v>
      </c>
      <c r="N600" s="44" t="s">
        <v>1706</v>
      </c>
      <c r="O600" s="23" t="s">
        <v>1706</v>
      </c>
    </row>
    <row r="601" spans="1:15" ht="12">
      <c r="A601" s="27" t="s">
        <v>1956</v>
      </c>
      <c r="B601" s="11" t="s">
        <v>1957</v>
      </c>
      <c r="C601" s="26">
        <v>12005</v>
      </c>
      <c r="D601" s="1" t="s">
        <v>1068</v>
      </c>
      <c r="E601" s="11" t="s">
        <v>1434</v>
      </c>
      <c r="F601" s="11" t="s">
        <v>1434</v>
      </c>
      <c r="G601" s="20" t="s">
        <v>1434</v>
      </c>
      <c r="H601" s="11" t="s">
        <v>2190</v>
      </c>
      <c r="I601" s="11" t="s">
        <v>2190</v>
      </c>
      <c r="J601" s="11"/>
      <c r="K601" s="11">
        <v>166</v>
      </c>
      <c r="L601" s="15" t="s">
        <v>2339</v>
      </c>
      <c r="M601" s="26" t="s">
        <v>1385</v>
      </c>
      <c r="N601" s="42" t="s">
        <v>1706</v>
      </c>
      <c r="O601" s="22" t="s">
        <v>1706</v>
      </c>
    </row>
    <row r="602" spans="1:15" ht="12">
      <c r="A602" s="27" t="s">
        <v>2111</v>
      </c>
      <c r="B602" s="11" t="s">
        <v>2112</v>
      </c>
      <c r="C602" s="26">
        <v>24062</v>
      </c>
      <c r="D602" s="1" t="s">
        <v>2338</v>
      </c>
      <c r="E602" s="11" t="s">
        <v>417</v>
      </c>
      <c r="F602" s="11" t="s">
        <v>417</v>
      </c>
      <c r="G602" s="20" t="s">
        <v>417</v>
      </c>
      <c r="H602" s="11" t="s">
        <v>417</v>
      </c>
      <c r="I602" s="11" t="s">
        <v>2338</v>
      </c>
      <c r="J602" s="11"/>
      <c r="K602" s="11">
        <v>172</v>
      </c>
      <c r="L602" s="15" t="s">
        <v>2320</v>
      </c>
      <c r="M602" s="26" t="s">
        <v>1385</v>
      </c>
      <c r="N602" s="41" t="s">
        <v>2079</v>
      </c>
      <c r="O602" s="19" t="s">
        <v>2079</v>
      </c>
    </row>
    <row r="603" spans="1:15" ht="12">
      <c r="A603" s="27" t="s">
        <v>1958</v>
      </c>
      <c r="B603" s="11" t="s">
        <v>1959</v>
      </c>
      <c r="C603" s="26">
        <v>34023</v>
      </c>
      <c r="D603" s="1" t="s">
        <v>70</v>
      </c>
      <c r="E603" s="11" t="s">
        <v>430</v>
      </c>
      <c r="F603" s="11" t="s">
        <v>430</v>
      </c>
      <c r="G603" s="20" t="s">
        <v>430</v>
      </c>
      <c r="H603" s="11" t="s">
        <v>431</v>
      </c>
      <c r="I603" s="11" t="s">
        <v>70</v>
      </c>
      <c r="J603" s="11"/>
      <c r="K603" s="11">
        <v>41</v>
      </c>
      <c r="L603" s="15" t="s">
        <v>2339</v>
      </c>
      <c r="M603" s="26" t="s">
        <v>1385</v>
      </c>
      <c r="N603" s="44" t="s">
        <v>1706</v>
      </c>
      <c r="O603" s="23" t="s">
        <v>1706</v>
      </c>
    </row>
    <row r="604" spans="1:15" ht="12">
      <c r="A604" s="27" t="s">
        <v>1960</v>
      </c>
      <c r="B604" s="11" t="s">
        <v>1961</v>
      </c>
      <c r="C604" s="26">
        <v>11002</v>
      </c>
      <c r="D604" s="1" t="s">
        <v>1029</v>
      </c>
      <c r="E604" s="11" t="s">
        <v>1029</v>
      </c>
      <c r="F604" s="11" t="s">
        <v>1029</v>
      </c>
      <c r="G604" s="20" t="s">
        <v>1029</v>
      </c>
      <c r="H604" s="11" t="s">
        <v>1029</v>
      </c>
      <c r="I604" s="11" t="s">
        <v>1029</v>
      </c>
      <c r="J604" s="11"/>
      <c r="K604" s="11">
        <v>72</v>
      </c>
      <c r="L604" s="15" t="s">
        <v>2339</v>
      </c>
      <c r="M604" s="26" t="s">
        <v>1385</v>
      </c>
      <c r="N604" s="44" t="s">
        <v>1706</v>
      </c>
      <c r="O604" s="23" t="s">
        <v>1706</v>
      </c>
    </row>
    <row r="605" spans="1:15" ht="12">
      <c r="A605" s="27" t="s">
        <v>1962</v>
      </c>
      <c r="B605" s="11" t="s">
        <v>1963</v>
      </c>
      <c r="C605" s="26">
        <v>45064</v>
      </c>
      <c r="D605" s="1" t="s">
        <v>1544</v>
      </c>
      <c r="E605" s="11" t="s">
        <v>464</v>
      </c>
      <c r="F605" s="11" t="s">
        <v>466</v>
      </c>
      <c r="G605" s="20" t="s">
        <v>466</v>
      </c>
      <c r="H605" s="11" t="s">
        <v>466</v>
      </c>
      <c r="I605" s="11" t="s">
        <v>1182</v>
      </c>
      <c r="J605" s="11"/>
      <c r="K605" s="11">
        <v>66</v>
      </c>
      <c r="L605" s="15" t="s">
        <v>2339</v>
      </c>
      <c r="M605" s="26" t="s">
        <v>1385</v>
      </c>
      <c r="N605" s="44" t="s">
        <v>1706</v>
      </c>
      <c r="O605" s="23" t="s">
        <v>1706</v>
      </c>
    </row>
    <row r="606" spans="1:15" ht="12">
      <c r="A606" s="27" t="s">
        <v>2113</v>
      </c>
      <c r="B606" s="11" t="s">
        <v>2114</v>
      </c>
      <c r="C606" s="26">
        <v>31005</v>
      </c>
      <c r="D606" s="1" t="s">
        <v>2108</v>
      </c>
      <c r="E606" s="11" t="s">
        <v>422</v>
      </c>
      <c r="F606" s="11" t="s">
        <v>422</v>
      </c>
      <c r="G606" s="20" t="s">
        <v>422</v>
      </c>
      <c r="H606" s="11" t="s">
        <v>422</v>
      </c>
      <c r="I606" s="11" t="s">
        <v>2108</v>
      </c>
      <c r="J606" s="11"/>
      <c r="K606" s="11">
        <v>108</v>
      </c>
      <c r="L606" s="15" t="s">
        <v>2320</v>
      </c>
      <c r="M606" s="26" t="s">
        <v>1385</v>
      </c>
      <c r="N606" s="43" t="s">
        <v>2079</v>
      </c>
      <c r="O606" s="29" t="s">
        <v>2079</v>
      </c>
    </row>
    <row r="607" spans="1:15" ht="12">
      <c r="A607" s="27" t="s">
        <v>1673</v>
      </c>
      <c r="B607" s="11" t="s">
        <v>1674</v>
      </c>
      <c r="C607" s="26">
        <v>23102</v>
      </c>
      <c r="D607" s="1" t="s">
        <v>1675</v>
      </c>
      <c r="E607" s="11" t="s">
        <v>493</v>
      </c>
      <c r="F607" s="11" t="s">
        <v>410</v>
      </c>
      <c r="G607" s="20" t="s">
        <v>410</v>
      </c>
      <c r="H607" s="11" t="s">
        <v>405</v>
      </c>
      <c r="I607" s="11" t="s">
        <v>1459</v>
      </c>
      <c r="J607" s="11"/>
      <c r="K607" s="11">
        <v>216</v>
      </c>
      <c r="L607" s="15" t="s">
        <v>2339</v>
      </c>
      <c r="M607" s="26" t="s">
        <v>1384</v>
      </c>
      <c r="N607" s="41" t="s">
        <v>2319</v>
      </c>
      <c r="O607" s="19" t="s">
        <v>2321</v>
      </c>
    </row>
    <row r="608" spans="1:15" ht="12">
      <c r="A608" s="27" t="s">
        <v>1964</v>
      </c>
      <c r="B608" s="11" t="s">
        <v>1965</v>
      </c>
      <c r="C608" s="26">
        <v>23060</v>
      </c>
      <c r="D608" s="1" t="s">
        <v>1187</v>
      </c>
      <c r="E608" s="11" t="s">
        <v>493</v>
      </c>
      <c r="F608" s="11" t="s">
        <v>402</v>
      </c>
      <c r="G608" s="20" t="s">
        <v>402</v>
      </c>
      <c r="H608" s="11" t="s">
        <v>402</v>
      </c>
      <c r="I608" s="11" t="s">
        <v>1162</v>
      </c>
      <c r="J608" s="11"/>
      <c r="K608" s="11">
        <v>75</v>
      </c>
      <c r="L608" s="15" t="s">
        <v>2339</v>
      </c>
      <c r="M608" s="26" t="s">
        <v>1385</v>
      </c>
      <c r="N608" s="44" t="s">
        <v>1706</v>
      </c>
      <c r="O608" s="23" t="s">
        <v>1706</v>
      </c>
    </row>
    <row r="609" spans="1:15" ht="12">
      <c r="A609" s="27" t="s">
        <v>2115</v>
      </c>
      <c r="B609" s="11" t="s">
        <v>2116</v>
      </c>
      <c r="C609" s="26">
        <v>73107</v>
      </c>
      <c r="D609" s="1" t="s">
        <v>2117</v>
      </c>
      <c r="E609" s="11" t="s">
        <v>475</v>
      </c>
      <c r="F609" s="11" t="s">
        <v>487</v>
      </c>
      <c r="G609" s="20" t="s">
        <v>487</v>
      </c>
      <c r="H609" s="11" t="s">
        <v>487</v>
      </c>
      <c r="I609" s="11" t="s">
        <v>2117</v>
      </c>
      <c r="J609" s="11"/>
      <c r="K609" s="11">
        <v>120</v>
      </c>
      <c r="L609" s="15" t="s">
        <v>2320</v>
      </c>
      <c r="M609" s="26" t="s">
        <v>1385</v>
      </c>
      <c r="N609" s="41" t="s">
        <v>2079</v>
      </c>
      <c r="O609" s="19" t="s">
        <v>2079</v>
      </c>
    </row>
    <row r="610" spans="1:15" ht="12">
      <c r="A610" s="27" t="s">
        <v>2118</v>
      </c>
      <c r="B610" s="11" t="s">
        <v>2119</v>
      </c>
      <c r="C610" s="26">
        <v>72020</v>
      </c>
      <c r="D610" s="1" t="s">
        <v>2120</v>
      </c>
      <c r="E610" s="11" t="s">
        <v>476</v>
      </c>
      <c r="F610" s="11" t="s">
        <v>483</v>
      </c>
      <c r="G610" s="20" t="s">
        <v>481</v>
      </c>
      <c r="H610" s="11" t="s">
        <v>481</v>
      </c>
      <c r="I610" s="11" t="s">
        <v>2120</v>
      </c>
      <c r="J610" s="11"/>
      <c r="K610" s="11">
        <v>120</v>
      </c>
      <c r="L610" s="15" t="s">
        <v>2320</v>
      </c>
      <c r="M610" s="26" t="s">
        <v>1385</v>
      </c>
      <c r="N610" s="43" t="s">
        <v>2079</v>
      </c>
      <c r="O610" s="29" t="s">
        <v>2079</v>
      </c>
    </row>
    <row r="611" spans="1:15" ht="12">
      <c r="A611" s="27" t="s">
        <v>1966</v>
      </c>
      <c r="B611" s="11" t="s">
        <v>1967</v>
      </c>
      <c r="C611" s="26">
        <v>13044</v>
      </c>
      <c r="D611" s="1" t="s">
        <v>1914</v>
      </c>
      <c r="E611" s="11" t="s">
        <v>2175</v>
      </c>
      <c r="F611" s="11" t="s">
        <v>2242</v>
      </c>
      <c r="G611" s="20" t="s">
        <v>2242</v>
      </c>
      <c r="H611" s="11" t="s">
        <v>2242</v>
      </c>
      <c r="I611" s="11" t="s">
        <v>2242</v>
      </c>
      <c r="J611" s="11"/>
      <c r="K611" s="11">
        <v>40</v>
      </c>
      <c r="L611" s="15" t="s">
        <v>2339</v>
      </c>
      <c r="M611" s="26" t="s">
        <v>1385</v>
      </c>
      <c r="N611" s="44" t="s">
        <v>1706</v>
      </c>
      <c r="O611" s="23" t="s">
        <v>1706</v>
      </c>
    </row>
    <row r="612" spans="1:15" ht="12">
      <c r="A612" s="27" t="s">
        <v>2121</v>
      </c>
      <c r="B612" s="11" t="s">
        <v>2122</v>
      </c>
      <c r="C612" s="26">
        <v>44013</v>
      </c>
      <c r="D612" s="1" t="s">
        <v>2074</v>
      </c>
      <c r="E612" s="11" t="s">
        <v>464</v>
      </c>
      <c r="F612" s="11" t="s">
        <v>464</v>
      </c>
      <c r="G612" s="20" t="s">
        <v>464</v>
      </c>
      <c r="H612" s="11" t="s">
        <v>462</v>
      </c>
      <c r="I612" s="11" t="s">
        <v>2074</v>
      </c>
      <c r="J612" s="11"/>
      <c r="K612" s="11">
        <v>101</v>
      </c>
      <c r="L612" s="15" t="s">
        <v>2320</v>
      </c>
      <c r="M612" s="26" t="s">
        <v>1385</v>
      </c>
      <c r="N612" s="43" t="s">
        <v>2079</v>
      </c>
      <c r="O612" s="29" t="s">
        <v>2079</v>
      </c>
    </row>
    <row r="613" spans="1:15" ht="12">
      <c r="A613" s="27" t="s">
        <v>1968</v>
      </c>
      <c r="B613" s="11" t="s">
        <v>1969</v>
      </c>
      <c r="C613" s="26">
        <v>13019</v>
      </c>
      <c r="D613" s="1" t="s">
        <v>1970</v>
      </c>
      <c r="E613" s="11" t="s">
        <v>2175</v>
      </c>
      <c r="F613" s="11" t="s">
        <v>2175</v>
      </c>
      <c r="G613" s="20" t="s">
        <v>2175</v>
      </c>
      <c r="H613" s="11" t="s">
        <v>977</v>
      </c>
      <c r="I613" s="11" t="s">
        <v>977</v>
      </c>
      <c r="J613" s="11"/>
      <c r="K613" s="11">
        <v>120</v>
      </c>
      <c r="L613" s="15" t="s">
        <v>2339</v>
      </c>
      <c r="M613" s="26" t="s">
        <v>1385</v>
      </c>
      <c r="N613" s="44" t="s">
        <v>1706</v>
      </c>
      <c r="O613" s="23" t="s">
        <v>1706</v>
      </c>
    </row>
    <row r="614" spans="1:15" ht="12">
      <c r="A614" s="27" t="s">
        <v>1971</v>
      </c>
      <c r="B614" s="11" t="s">
        <v>1972</v>
      </c>
      <c r="C614" s="26">
        <v>36007</v>
      </c>
      <c r="D614" s="1" t="s">
        <v>1973</v>
      </c>
      <c r="E614" s="11" t="s">
        <v>446</v>
      </c>
      <c r="F614" s="11" t="s">
        <v>446</v>
      </c>
      <c r="G614" s="20" t="s">
        <v>444</v>
      </c>
      <c r="H614" s="11" t="s">
        <v>444</v>
      </c>
      <c r="I614" s="11" t="s">
        <v>2105</v>
      </c>
      <c r="J614" s="11"/>
      <c r="K614" s="11">
        <v>165</v>
      </c>
      <c r="L614" s="15" t="s">
        <v>2339</v>
      </c>
      <c r="M614" s="26" t="s">
        <v>1385</v>
      </c>
      <c r="N614" s="42" t="s">
        <v>1706</v>
      </c>
      <c r="O614" s="22" t="s">
        <v>1706</v>
      </c>
    </row>
    <row r="615" spans="1:15" ht="12">
      <c r="A615" s="27" t="s">
        <v>44</v>
      </c>
      <c r="B615" s="11" t="s">
        <v>45</v>
      </c>
      <c r="C615" s="26">
        <v>31003</v>
      </c>
      <c r="D615" s="1" t="s">
        <v>354</v>
      </c>
      <c r="E615" s="11" t="s">
        <v>422</v>
      </c>
      <c r="F615" s="11" t="s">
        <v>422</v>
      </c>
      <c r="G615" s="20" t="s">
        <v>422</v>
      </c>
      <c r="H615" s="11" t="s">
        <v>423</v>
      </c>
      <c r="I615" s="11" t="s">
        <v>246</v>
      </c>
      <c r="J615" s="11"/>
      <c r="K615" s="11">
        <v>115</v>
      </c>
      <c r="L615" s="15" t="s">
        <v>2339</v>
      </c>
      <c r="M615" s="26" t="s">
        <v>1385</v>
      </c>
      <c r="N615" s="44" t="s">
        <v>1706</v>
      </c>
      <c r="O615" s="23" t="s">
        <v>1706</v>
      </c>
    </row>
    <row r="616" spans="1:15" ht="12">
      <c r="A616" s="27" t="s">
        <v>2123</v>
      </c>
      <c r="B616" s="11" t="s">
        <v>2124</v>
      </c>
      <c r="C616" s="26">
        <v>31005</v>
      </c>
      <c r="D616" s="1" t="s">
        <v>2108</v>
      </c>
      <c r="E616" s="11" t="s">
        <v>422</v>
      </c>
      <c r="F616" s="11" t="s">
        <v>422</v>
      </c>
      <c r="G616" s="20" t="s">
        <v>422</v>
      </c>
      <c r="H616" s="11" t="s">
        <v>422</v>
      </c>
      <c r="I616" s="11" t="s">
        <v>2108</v>
      </c>
      <c r="J616" s="11"/>
      <c r="K616" s="11">
        <v>142</v>
      </c>
      <c r="L616" s="15" t="s">
        <v>2320</v>
      </c>
      <c r="M616" s="26" t="s">
        <v>1385</v>
      </c>
      <c r="N616" s="43" t="s">
        <v>2079</v>
      </c>
      <c r="O616" s="29" t="s">
        <v>2079</v>
      </c>
    </row>
    <row r="617" spans="1:15" ht="12">
      <c r="A617" s="27" t="s">
        <v>2125</v>
      </c>
      <c r="B617" s="11" t="s">
        <v>2126</v>
      </c>
      <c r="C617" s="26">
        <v>42026</v>
      </c>
      <c r="D617" s="1" t="s">
        <v>2127</v>
      </c>
      <c r="E617" s="11" t="s">
        <v>464</v>
      </c>
      <c r="F617" s="11" t="s">
        <v>464</v>
      </c>
      <c r="G617" s="20" t="s">
        <v>456</v>
      </c>
      <c r="H617" s="11" t="s">
        <v>456</v>
      </c>
      <c r="I617" s="11" t="s">
        <v>2258</v>
      </c>
      <c r="J617" s="11"/>
      <c r="K617" s="11">
        <v>107</v>
      </c>
      <c r="L617" s="15" t="s">
        <v>2320</v>
      </c>
      <c r="M617" s="26" t="s">
        <v>1385</v>
      </c>
      <c r="N617" s="43" t="s">
        <v>2079</v>
      </c>
      <c r="O617" s="29" t="s">
        <v>2079</v>
      </c>
    </row>
    <row r="618" spans="1:15" ht="12">
      <c r="A618" s="27" t="s">
        <v>46</v>
      </c>
      <c r="B618" s="11" t="s">
        <v>47</v>
      </c>
      <c r="C618" s="26">
        <v>11002</v>
      </c>
      <c r="D618" s="1" t="s">
        <v>1029</v>
      </c>
      <c r="E618" s="11" t="s">
        <v>1029</v>
      </c>
      <c r="F618" s="11" t="s">
        <v>1029</v>
      </c>
      <c r="G618" s="20" t="s">
        <v>1029</v>
      </c>
      <c r="H618" s="11" t="s">
        <v>1029</v>
      </c>
      <c r="I618" s="11" t="s">
        <v>1029</v>
      </c>
      <c r="J618" s="11"/>
      <c r="K618" s="11">
        <v>75</v>
      </c>
      <c r="L618" s="15" t="s">
        <v>2339</v>
      </c>
      <c r="M618" s="26" t="s">
        <v>1385</v>
      </c>
      <c r="N618" s="44" t="s">
        <v>1706</v>
      </c>
      <c r="O618" s="23" t="s">
        <v>1706</v>
      </c>
    </row>
    <row r="619" spans="1:15" ht="12">
      <c r="A619" s="27" t="s">
        <v>48</v>
      </c>
      <c r="B619" s="11" t="s">
        <v>49</v>
      </c>
      <c r="C619" s="26">
        <v>36019</v>
      </c>
      <c r="D619" s="1" t="s">
        <v>2205</v>
      </c>
      <c r="E619" s="11" t="s">
        <v>446</v>
      </c>
      <c r="F619" s="11" t="s">
        <v>446</v>
      </c>
      <c r="G619" s="20" t="s">
        <v>446</v>
      </c>
      <c r="H619" s="11" t="s">
        <v>445</v>
      </c>
      <c r="I619" s="11" t="s">
        <v>1536</v>
      </c>
      <c r="J619" s="11"/>
      <c r="K619" s="11">
        <v>65</v>
      </c>
      <c r="L619" s="15" t="s">
        <v>2339</v>
      </c>
      <c r="M619" s="26" t="s">
        <v>1385</v>
      </c>
      <c r="N619" s="44" t="s">
        <v>1706</v>
      </c>
      <c r="O619" s="23" t="s">
        <v>1706</v>
      </c>
    </row>
    <row r="620" spans="1:15" ht="12">
      <c r="A620" s="27" t="s">
        <v>50</v>
      </c>
      <c r="B620" s="11" t="s">
        <v>51</v>
      </c>
      <c r="C620" s="26">
        <v>71017</v>
      </c>
      <c r="D620" s="1" t="s">
        <v>52</v>
      </c>
      <c r="E620" s="11" t="s">
        <v>476</v>
      </c>
      <c r="F620" s="11" t="s">
        <v>478</v>
      </c>
      <c r="G620" s="20" t="s">
        <v>478</v>
      </c>
      <c r="H620" s="11" t="s">
        <v>478</v>
      </c>
      <c r="I620" s="11" t="s">
        <v>1437</v>
      </c>
      <c r="J620" s="11"/>
      <c r="K620" s="11">
        <v>65</v>
      </c>
      <c r="L620" s="15" t="s">
        <v>2339</v>
      </c>
      <c r="M620" s="26" t="s">
        <v>1385</v>
      </c>
      <c r="N620" s="44" t="s">
        <v>1706</v>
      </c>
      <c r="O620" s="23" t="s">
        <v>1706</v>
      </c>
    </row>
    <row r="621" spans="1:15" ht="12">
      <c r="A621" s="27" t="s">
        <v>53</v>
      </c>
      <c r="B621" s="11" t="s">
        <v>54</v>
      </c>
      <c r="C621" s="26">
        <v>35013</v>
      </c>
      <c r="D621" s="1" t="s">
        <v>1028</v>
      </c>
      <c r="E621" s="11" t="s">
        <v>443</v>
      </c>
      <c r="F621" s="11" t="s">
        <v>443</v>
      </c>
      <c r="G621" s="20" t="s">
        <v>443</v>
      </c>
      <c r="H621" s="11" t="s">
        <v>443</v>
      </c>
      <c r="I621" s="11" t="s">
        <v>1028</v>
      </c>
      <c r="J621" s="11"/>
      <c r="K621" s="11">
        <v>95</v>
      </c>
      <c r="L621" s="15" t="s">
        <v>2339</v>
      </c>
      <c r="M621" s="26" t="s">
        <v>1385</v>
      </c>
      <c r="N621" s="44" t="s">
        <v>1706</v>
      </c>
      <c r="O621" s="23" t="s">
        <v>1706</v>
      </c>
    </row>
    <row r="622" spans="1:15" ht="12">
      <c r="A622" s="27" t="s">
        <v>55</v>
      </c>
      <c r="B622" s="11" t="s">
        <v>56</v>
      </c>
      <c r="C622" s="26">
        <v>31043</v>
      </c>
      <c r="D622" s="1" t="s">
        <v>1006</v>
      </c>
      <c r="E622" s="11" t="s">
        <v>422</v>
      </c>
      <c r="F622" s="11" t="s">
        <v>422</v>
      </c>
      <c r="G622" s="20" t="s">
        <v>426</v>
      </c>
      <c r="H622" s="11" t="s">
        <v>426</v>
      </c>
      <c r="I622" s="11" t="s">
        <v>1006</v>
      </c>
      <c r="J622" s="11"/>
      <c r="K622" s="11">
        <v>37</v>
      </c>
      <c r="L622" s="15" t="s">
        <v>2339</v>
      </c>
      <c r="M622" s="26" t="s">
        <v>1385</v>
      </c>
      <c r="N622" s="42" t="s">
        <v>1706</v>
      </c>
      <c r="O622" s="22" t="s">
        <v>1706</v>
      </c>
    </row>
    <row r="623" spans="1:15" ht="12">
      <c r="A623" s="27" t="s">
        <v>2072</v>
      </c>
      <c r="B623" s="11" t="s">
        <v>2073</v>
      </c>
      <c r="C623" s="26">
        <v>44013</v>
      </c>
      <c r="D623" s="1" t="s">
        <v>2074</v>
      </c>
      <c r="E623" s="11" t="s">
        <v>464</v>
      </c>
      <c r="F623" s="11" t="s">
        <v>464</v>
      </c>
      <c r="G623" s="20" t="s">
        <v>464</v>
      </c>
      <c r="H623" s="11" t="s">
        <v>462</v>
      </c>
      <c r="I623" s="11" t="s">
        <v>2074</v>
      </c>
      <c r="J623" s="11"/>
      <c r="K623" s="11">
        <v>108</v>
      </c>
      <c r="L623" s="15" t="s">
        <v>2339</v>
      </c>
      <c r="M623" s="26" t="s">
        <v>1384</v>
      </c>
      <c r="N623" s="41" t="s">
        <v>2319</v>
      </c>
      <c r="O623" s="19" t="s">
        <v>2063</v>
      </c>
    </row>
    <row r="624" spans="1:15" ht="12">
      <c r="A624" s="27" t="s">
        <v>57</v>
      </c>
      <c r="B624" s="11" t="s">
        <v>58</v>
      </c>
      <c r="C624" s="26">
        <v>36010</v>
      </c>
      <c r="D624" s="1" t="s">
        <v>59</v>
      </c>
      <c r="E624" s="11" t="s">
        <v>446</v>
      </c>
      <c r="F624" s="11" t="s">
        <v>446</v>
      </c>
      <c r="G624" s="20" t="s">
        <v>446</v>
      </c>
      <c r="H624" s="11" t="s">
        <v>446</v>
      </c>
      <c r="I624" s="11" t="s">
        <v>2323</v>
      </c>
      <c r="J624" s="11"/>
      <c r="K624" s="11">
        <v>132</v>
      </c>
      <c r="L624" s="15" t="s">
        <v>2339</v>
      </c>
      <c r="M624" s="26" t="s">
        <v>1385</v>
      </c>
      <c r="N624" s="44" t="s">
        <v>1706</v>
      </c>
      <c r="O624" s="23" t="s">
        <v>1706</v>
      </c>
    </row>
    <row r="625" spans="1:15" ht="12">
      <c r="A625" s="27" t="s">
        <v>60</v>
      </c>
      <c r="B625" s="11" t="s">
        <v>61</v>
      </c>
      <c r="C625" s="26">
        <v>71022</v>
      </c>
      <c r="D625" s="1" t="s">
        <v>1372</v>
      </c>
      <c r="E625" s="11" t="s">
        <v>476</v>
      </c>
      <c r="F625" s="11" t="s">
        <v>476</v>
      </c>
      <c r="G625" s="20" t="s">
        <v>476</v>
      </c>
      <c r="H625" s="11" t="s">
        <v>476</v>
      </c>
      <c r="I625" s="11" t="s">
        <v>1372</v>
      </c>
      <c r="J625" s="11"/>
      <c r="K625" s="11">
        <v>278</v>
      </c>
      <c r="L625" s="15" t="s">
        <v>2339</v>
      </c>
      <c r="M625" s="26" t="s">
        <v>1385</v>
      </c>
      <c r="N625" s="44" t="s">
        <v>1706</v>
      </c>
      <c r="O625" s="23" t="s">
        <v>1706</v>
      </c>
    </row>
    <row r="626" spans="1:15" ht="12">
      <c r="A626" s="27" t="s">
        <v>62</v>
      </c>
      <c r="B626" s="11" t="s">
        <v>63</v>
      </c>
      <c r="C626" s="26">
        <v>24107</v>
      </c>
      <c r="D626" s="1" t="s">
        <v>1715</v>
      </c>
      <c r="E626" s="11" t="s">
        <v>417</v>
      </c>
      <c r="F626" s="11" t="s">
        <v>420</v>
      </c>
      <c r="G626" s="20" t="s">
        <v>420</v>
      </c>
      <c r="H626" s="11" t="s">
        <v>420</v>
      </c>
      <c r="I626" s="11" t="s">
        <v>1715</v>
      </c>
      <c r="J626" s="11"/>
      <c r="K626" s="11">
        <v>60</v>
      </c>
      <c r="L626" s="15" t="s">
        <v>2339</v>
      </c>
      <c r="M626" s="26" t="s">
        <v>1385</v>
      </c>
      <c r="N626" s="44" t="s">
        <v>1706</v>
      </c>
      <c r="O626" s="23" t="s">
        <v>1706</v>
      </c>
    </row>
    <row r="627" spans="1:15" ht="12">
      <c r="A627" s="27" t="s">
        <v>912</v>
      </c>
      <c r="B627" s="11" t="s">
        <v>913</v>
      </c>
      <c r="C627" s="26">
        <v>11002</v>
      </c>
      <c r="D627" s="1" t="s">
        <v>1029</v>
      </c>
      <c r="E627" s="11" t="s">
        <v>1029</v>
      </c>
      <c r="F627" s="11" t="s">
        <v>1029</v>
      </c>
      <c r="G627" s="20" t="s">
        <v>1029</v>
      </c>
      <c r="H627" s="11" t="s">
        <v>1029</v>
      </c>
      <c r="I627" s="11" t="s">
        <v>1029</v>
      </c>
      <c r="J627" s="11"/>
      <c r="K627" s="11">
        <v>67</v>
      </c>
      <c r="L627" s="15" t="s">
        <v>2339</v>
      </c>
      <c r="M627" s="26" t="s">
        <v>1385</v>
      </c>
      <c r="N627" s="44" t="s">
        <v>1706</v>
      </c>
      <c r="O627" s="23" t="s">
        <v>1706</v>
      </c>
    </row>
    <row r="628" spans="1:15" ht="12">
      <c r="A628" s="27" t="s">
        <v>914</v>
      </c>
      <c r="B628" s="11" t="s">
        <v>915</v>
      </c>
      <c r="C628" s="26">
        <v>43002</v>
      </c>
      <c r="D628" s="1" t="s">
        <v>1870</v>
      </c>
      <c r="E628" s="11" t="s">
        <v>464</v>
      </c>
      <c r="F628" s="11" t="s">
        <v>464</v>
      </c>
      <c r="G628" s="20" t="s">
        <v>458</v>
      </c>
      <c r="H628" s="11" t="s">
        <v>458</v>
      </c>
      <c r="I628" s="11" t="s">
        <v>357</v>
      </c>
      <c r="J628" s="11"/>
      <c r="K628" s="11">
        <v>140</v>
      </c>
      <c r="L628" s="15" t="s">
        <v>2339</v>
      </c>
      <c r="M628" s="26" t="s">
        <v>1385</v>
      </c>
      <c r="N628" s="44" t="s">
        <v>1706</v>
      </c>
      <c r="O628" s="23" t="s">
        <v>1706</v>
      </c>
    </row>
    <row r="629" spans="1:15" ht="12">
      <c r="A629" s="27" t="s">
        <v>916</v>
      </c>
      <c r="B629" s="11" t="s">
        <v>1890</v>
      </c>
      <c r="C629" s="26">
        <v>42008</v>
      </c>
      <c r="D629" s="1" t="s">
        <v>1301</v>
      </c>
      <c r="E629" s="11" t="s">
        <v>471</v>
      </c>
      <c r="F629" s="11" t="s">
        <v>471</v>
      </c>
      <c r="G629" s="20" t="s">
        <v>471</v>
      </c>
      <c r="H629" s="11" t="s">
        <v>455</v>
      </c>
      <c r="I629" s="11" t="s">
        <v>1301</v>
      </c>
      <c r="J629" s="11"/>
      <c r="K629" s="11">
        <v>114</v>
      </c>
      <c r="L629" s="15" t="s">
        <v>2339</v>
      </c>
      <c r="M629" s="26" t="s">
        <v>1385</v>
      </c>
      <c r="N629" s="44" t="s">
        <v>1706</v>
      </c>
      <c r="O629" s="23" t="s">
        <v>1706</v>
      </c>
    </row>
    <row r="630" spans="1:15" ht="12">
      <c r="A630" s="27" t="s">
        <v>917</v>
      </c>
      <c r="B630" s="11" t="s">
        <v>1890</v>
      </c>
      <c r="C630" s="26">
        <v>11037</v>
      </c>
      <c r="D630" s="1" t="s">
        <v>886</v>
      </c>
      <c r="E630" s="11" t="s">
        <v>1434</v>
      </c>
      <c r="F630" s="11" t="s">
        <v>2178</v>
      </c>
      <c r="G630" s="20" t="s">
        <v>2178</v>
      </c>
      <c r="H630" s="11" t="s">
        <v>2178</v>
      </c>
      <c r="I630" s="11" t="s">
        <v>2178</v>
      </c>
      <c r="J630" s="11"/>
      <c r="K630" s="11">
        <v>52</v>
      </c>
      <c r="L630" s="15" t="s">
        <v>2339</v>
      </c>
      <c r="M630" s="26" t="s">
        <v>1385</v>
      </c>
      <c r="N630" s="44" t="s">
        <v>1706</v>
      </c>
      <c r="O630" s="23" t="s">
        <v>1706</v>
      </c>
    </row>
    <row r="631" spans="1:15" ht="12">
      <c r="A631" s="27" t="s">
        <v>2128</v>
      </c>
      <c r="B631" s="11" t="s">
        <v>2129</v>
      </c>
      <c r="C631" s="26">
        <v>33039</v>
      </c>
      <c r="D631" s="1" t="s">
        <v>2130</v>
      </c>
      <c r="E631" s="11" t="s">
        <v>446</v>
      </c>
      <c r="F631" s="11" t="s">
        <v>428</v>
      </c>
      <c r="G631" s="20" t="s">
        <v>428</v>
      </c>
      <c r="H631" s="11" t="s">
        <v>428</v>
      </c>
      <c r="I631" s="11" t="s">
        <v>198</v>
      </c>
      <c r="J631" s="11"/>
      <c r="K631" s="11">
        <v>60</v>
      </c>
      <c r="L631" s="15" t="s">
        <v>2320</v>
      </c>
      <c r="M631" s="26" t="s">
        <v>1385</v>
      </c>
      <c r="N631" s="43" t="s">
        <v>2079</v>
      </c>
      <c r="O631" s="29" t="s">
        <v>2079</v>
      </c>
    </row>
    <row r="632" spans="1:15" ht="12">
      <c r="A632" s="27" t="s">
        <v>918</v>
      </c>
      <c r="B632" s="11" t="s">
        <v>919</v>
      </c>
      <c r="C632" s="26">
        <v>34003</v>
      </c>
      <c r="D632" s="1" t="s">
        <v>111</v>
      </c>
      <c r="E632" s="11" t="s">
        <v>430</v>
      </c>
      <c r="F632" s="11" t="s">
        <v>494</v>
      </c>
      <c r="G632" s="20" t="s">
        <v>430</v>
      </c>
      <c r="H632" s="11" t="s">
        <v>441</v>
      </c>
      <c r="I632" s="11" t="s">
        <v>1333</v>
      </c>
      <c r="J632" s="11"/>
      <c r="K632" s="11">
        <v>100</v>
      </c>
      <c r="L632" s="15" t="s">
        <v>2339</v>
      </c>
      <c r="M632" s="26" t="s">
        <v>1385</v>
      </c>
      <c r="N632" s="44" t="s">
        <v>1706</v>
      </c>
      <c r="O632" s="23" t="s">
        <v>1706</v>
      </c>
    </row>
    <row r="633" spans="1:15" ht="12">
      <c r="A633" s="27" t="s">
        <v>920</v>
      </c>
      <c r="B633" s="11" t="s">
        <v>919</v>
      </c>
      <c r="C633" s="26">
        <v>11022</v>
      </c>
      <c r="D633" s="1" t="s">
        <v>1682</v>
      </c>
      <c r="E633" s="11" t="s">
        <v>1029</v>
      </c>
      <c r="F633" s="11" t="s">
        <v>1369</v>
      </c>
      <c r="G633" s="20" t="s">
        <v>1369</v>
      </c>
      <c r="H633" s="11" t="s">
        <v>1682</v>
      </c>
      <c r="I633" s="11" t="s">
        <v>1682</v>
      </c>
      <c r="J633" s="11"/>
      <c r="K633" s="11">
        <v>140</v>
      </c>
      <c r="L633" s="15" t="s">
        <v>2339</v>
      </c>
      <c r="M633" s="26" t="s">
        <v>1385</v>
      </c>
      <c r="N633" s="44" t="s">
        <v>1706</v>
      </c>
      <c r="O633" s="23" t="s">
        <v>1706</v>
      </c>
    </row>
    <row r="634" spans="1:15" ht="12">
      <c r="A634" s="27" t="s">
        <v>921</v>
      </c>
      <c r="B634" s="11" t="s">
        <v>919</v>
      </c>
      <c r="C634" s="26">
        <v>43007</v>
      </c>
      <c r="D634" s="1" t="s">
        <v>1115</v>
      </c>
      <c r="E634" s="11" t="s">
        <v>464</v>
      </c>
      <c r="F634" s="11" t="s">
        <v>464</v>
      </c>
      <c r="G634" s="20" t="s">
        <v>458</v>
      </c>
      <c r="H634" s="11" t="s">
        <v>458</v>
      </c>
      <c r="I634" s="11" t="s">
        <v>357</v>
      </c>
      <c r="J634" s="11"/>
      <c r="K634" s="11">
        <v>68</v>
      </c>
      <c r="L634" s="15" t="s">
        <v>2339</v>
      </c>
      <c r="M634" s="26" t="s">
        <v>1385</v>
      </c>
      <c r="N634" s="44" t="s">
        <v>1706</v>
      </c>
      <c r="O634" s="23" t="s">
        <v>1706</v>
      </c>
    </row>
    <row r="635" spans="1:15" ht="12">
      <c r="A635" s="27" t="s">
        <v>922</v>
      </c>
      <c r="B635" s="11" t="s">
        <v>923</v>
      </c>
      <c r="C635" s="26">
        <v>13013</v>
      </c>
      <c r="D635" s="1" t="s">
        <v>924</v>
      </c>
      <c r="E635" s="11" t="s">
        <v>2175</v>
      </c>
      <c r="F635" s="11" t="s">
        <v>1366</v>
      </c>
      <c r="G635" s="20" t="s">
        <v>2335</v>
      </c>
      <c r="H635" s="11" t="s">
        <v>2335</v>
      </c>
      <c r="I635" s="11" t="s">
        <v>1054</v>
      </c>
      <c r="J635" s="11"/>
      <c r="K635" s="11">
        <v>204</v>
      </c>
      <c r="L635" s="15" t="s">
        <v>2339</v>
      </c>
      <c r="M635" s="26" t="s">
        <v>1385</v>
      </c>
      <c r="N635" s="44" t="s">
        <v>1706</v>
      </c>
      <c r="O635" s="23" t="s">
        <v>1706</v>
      </c>
    </row>
    <row r="636" spans="1:15" ht="12">
      <c r="A636" s="27" t="s">
        <v>925</v>
      </c>
      <c r="B636" s="11" t="s">
        <v>926</v>
      </c>
      <c r="C636" s="26">
        <v>38016</v>
      </c>
      <c r="D636" s="1" t="s">
        <v>1126</v>
      </c>
      <c r="E636" s="11" t="s">
        <v>443</v>
      </c>
      <c r="F636" s="11" t="s">
        <v>448</v>
      </c>
      <c r="G636" s="20" t="s">
        <v>448</v>
      </c>
      <c r="H636" s="11" t="s">
        <v>448</v>
      </c>
      <c r="I636" s="11" t="s">
        <v>1473</v>
      </c>
      <c r="J636" s="11"/>
      <c r="K636" s="11">
        <v>100</v>
      </c>
      <c r="L636" s="15" t="s">
        <v>2339</v>
      </c>
      <c r="M636" s="26" t="s">
        <v>1385</v>
      </c>
      <c r="N636" s="44" t="s">
        <v>1706</v>
      </c>
      <c r="O636" s="23" t="s">
        <v>1706</v>
      </c>
    </row>
    <row r="637" spans="1:15" ht="12">
      <c r="A637" s="27" t="s">
        <v>927</v>
      </c>
      <c r="B637" s="11" t="s">
        <v>928</v>
      </c>
      <c r="C637" s="26">
        <v>13021</v>
      </c>
      <c r="D637" s="1" t="s">
        <v>160</v>
      </c>
      <c r="E637" s="11" t="s">
        <v>2175</v>
      </c>
      <c r="F637" s="11" t="s">
        <v>1366</v>
      </c>
      <c r="G637" s="20" t="s">
        <v>2335</v>
      </c>
      <c r="H637" s="11" t="s">
        <v>2335</v>
      </c>
      <c r="I637" s="11" t="s">
        <v>2335</v>
      </c>
      <c r="J637" s="11"/>
      <c r="K637" s="11">
        <v>50</v>
      </c>
      <c r="L637" s="15" t="s">
        <v>2339</v>
      </c>
      <c r="M637" s="26" t="s">
        <v>1385</v>
      </c>
      <c r="N637" s="44" t="s">
        <v>1706</v>
      </c>
      <c r="O637" s="23" t="s">
        <v>1706</v>
      </c>
    </row>
    <row r="638" spans="1:15" ht="12">
      <c r="A638" s="27" t="s">
        <v>2131</v>
      </c>
      <c r="B638" s="11" t="s">
        <v>2132</v>
      </c>
      <c r="C638" s="26">
        <v>31005</v>
      </c>
      <c r="D638" s="1" t="s">
        <v>2108</v>
      </c>
      <c r="E638" s="11" t="s">
        <v>422</v>
      </c>
      <c r="F638" s="11" t="s">
        <v>422</v>
      </c>
      <c r="G638" s="20" t="s">
        <v>422</v>
      </c>
      <c r="H638" s="11" t="s">
        <v>422</v>
      </c>
      <c r="I638" s="11" t="s">
        <v>2108</v>
      </c>
      <c r="J638" s="11"/>
      <c r="K638" s="11">
        <v>121</v>
      </c>
      <c r="L638" s="15" t="s">
        <v>2320</v>
      </c>
      <c r="M638" s="26" t="s">
        <v>1385</v>
      </c>
      <c r="N638" s="43" t="s">
        <v>2079</v>
      </c>
      <c r="O638" s="29" t="s">
        <v>2079</v>
      </c>
    </row>
    <row r="639" spans="1:15" ht="12">
      <c r="A639" s="27" t="s">
        <v>1098</v>
      </c>
      <c r="B639" s="11" t="s">
        <v>1099</v>
      </c>
      <c r="C639" s="26">
        <v>24062</v>
      </c>
      <c r="D639" s="1" t="s">
        <v>2338</v>
      </c>
      <c r="E639" s="11" t="s">
        <v>417</v>
      </c>
      <c r="F639" s="11" t="s">
        <v>417</v>
      </c>
      <c r="G639" s="20" t="s">
        <v>417</v>
      </c>
      <c r="H639" s="11" t="s">
        <v>417</v>
      </c>
      <c r="I639" s="11" t="s">
        <v>2338</v>
      </c>
      <c r="J639" s="11"/>
      <c r="K639" s="11">
        <v>90</v>
      </c>
      <c r="L639" s="15" t="s">
        <v>2320</v>
      </c>
      <c r="M639" s="26" t="s">
        <v>1385</v>
      </c>
      <c r="N639" s="43" t="s">
        <v>2079</v>
      </c>
      <c r="O639" s="29" t="s">
        <v>2079</v>
      </c>
    </row>
    <row r="640" spans="1:15" ht="12">
      <c r="A640" s="27" t="s">
        <v>1100</v>
      </c>
      <c r="B640" s="11" t="s">
        <v>1101</v>
      </c>
      <c r="C640" s="26">
        <v>31005</v>
      </c>
      <c r="D640" s="1" t="s">
        <v>2108</v>
      </c>
      <c r="E640" s="11" t="s">
        <v>422</v>
      </c>
      <c r="F640" s="11" t="s">
        <v>422</v>
      </c>
      <c r="G640" s="20" t="s">
        <v>422</v>
      </c>
      <c r="H640" s="11" t="s">
        <v>422</v>
      </c>
      <c r="I640" s="11" t="s">
        <v>2108</v>
      </c>
      <c r="J640" s="11"/>
      <c r="K640" s="11">
        <v>122</v>
      </c>
      <c r="L640" s="15" t="s">
        <v>2320</v>
      </c>
      <c r="M640" s="26" t="s">
        <v>1385</v>
      </c>
      <c r="N640" s="43" t="s">
        <v>2079</v>
      </c>
      <c r="O640" s="29" t="s">
        <v>2079</v>
      </c>
    </row>
    <row r="641" spans="1:15" ht="12">
      <c r="A641" s="27" t="s">
        <v>2240</v>
      </c>
      <c r="B641" s="11" t="s">
        <v>2241</v>
      </c>
      <c r="C641" s="26">
        <v>13011</v>
      </c>
      <c r="D641" s="1" t="s">
        <v>2242</v>
      </c>
      <c r="E641" s="11" t="s">
        <v>2175</v>
      </c>
      <c r="F641" s="11" t="s">
        <v>2242</v>
      </c>
      <c r="G641" s="20" t="s">
        <v>2242</v>
      </c>
      <c r="H641" s="11" t="s">
        <v>2242</v>
      </c>
      <c r="I641" s="11" t="s">
        <v>2242</v>
      </c>
      <c r="J641" s="11"/>
      <c r="K641" s="11">
        <v>141</v>
      </c>
      <c r="L641" s="15" t="s">
        <v>1003</v>
      </c>
      <c r="M641" s="26" t="s">
        <v>1384</v>
      </c>
      <c r="N641" s="43" t="s">
        <v>1795</v>
      </c>
      <c r="O641" s="29" t="s">
        <v>2321</v>
      </c>
    </row>
    <row r="642" spans="1:15" ht="12">
      <c r="A642" s="27" t="s">
        <v>1831</v>
      </c>
      <c r="B642" s="11" t="s">
        <v>1830</v>
      </c>
      <c r="C642" s="26">
        <v>23002</v>
      </c>
      <c r="D642" s="1" t="s">
        <v>1162</v>
      </c>
      <c r="E642" s="11" t="s">
        <v>493</v>
      </c>
      <c r="F642" s="11" t="s">
        <v>402</v>
      </c>
      <c r="G642" s="20" t="s">
        <v>402</v>
      </c>
      <c r="H642" s="11" t="s">
        <v>402</v>
      </c>
      <c r="I642" s="11" t="s">
        <v>1162</v>
      </c>
      <c r="J642" s="11"/>
      <c r="K642" s="11">
        <v>111</v>
      </c>
      <c r="L642" s="15" t="s">
        <v>2339</v>
      </c>
      <c r="M642" s="26" t="s">
        <v>1385</v>
      </c>
      <c r="N642" s="44" t="s">
        <v>1706</v>
      </c>
      <c r="O642" s="23" t="s">
        <v>1706</v>
      </c>
    </row>
    <row r="643" spans="1:15" ht="12">
      <c r="A643" s="27" t="s">
        <v>929</v>
      </c>
      <c r="B643" s="11" t="s">
        <v>930</v>
      </c>
      <c r="C643" s="26">
        <v>36015</v>
      </c>
      <c r="D643" s="1" t="s">
        <v>2323</v>
      </c>
      <c r="E643" s="11" t="s">
        <v>446</v>
      </c>
      <c r="F643" s="11" t="s">
        <v>446</v>
      </c>
      <c r="G643" s="20" t="s">
        <v>446</v>
      </c>
      <c r="H643" s="11" t="s">
        <v>446</v>
      </c>
      <c r="I643" s="11" t="s">
        <v>2323</v>
      </c>
      <c r="J643" s="11"/>
      <c r="K643" s="11">
        <v>68</v>
      </c>
      <c r="L643" s="15" t="s">
        <v>2339</v>
      </c>
      <c r="M643" s="26" t="s">
        <v>1385</v>
      </c>
      <c r="N643" s="44" t="s">
        <v>1706</v>
      </c>
      <c r="O643" s="23" t="s">
        <v>1706</v>
      </c>
    </row>
    <row r="644" spans="1:15" ht="12">
      <c r="A644" s="27" t="s">
        <v>931</v>
      </c>
      <c r="B644" s="11" t="s">
        <v>932</v>
      </c>
      <c r="C644" s="26">
        <v>44001</v>
      </c>
      <c r="D644" s="1" t="s">
        <v>933</v>
      </c>
      <c r="E644" s="11" t="s">
        <v>464</v>
      </c>
      <c r="F644" s="11" t="s">
        <v>464</v>
      </c>
      <c r="G644" s="20" t="s">
        <v>458</v>
      </c>
      <c r="H644" s="11" t="s">
        <v>460</v>
      </c>
      <c r="I644" s="11" t="s">
        <v>933</v>
      </c>
      <c r="J644" s="11"/>
      <c r="K644" s="11">
        <v>145</v>
      </c>
      <c r="L644" s="15" t="s">
        <v>2339</v>
      </c>
      <c r="M644" s="26" t="s">
        <v>1385</v>
      </c>
      <c r="N644" s="44" t="s">
        <v>1706</v>
      </c>
      <c r="O644" s="23" t="s">
        <v>1706</v>
      </c>
    </row>
    <row r="645" spans="1:15" ht="12">
      <c r="A645" s="27" t="s">
        <v>1092</v>
      </c>
      <c r="B645" s="11" t="s">
        <v>1093</v>
      </c>
      <c r="C645" s="26">
        <v>11023</v>
      </c>
      <c r="D645" s="1" t="s">
        <v>2350</v>
      </c>
      <c r="E645" s="11" t="s">
        <v>1029</v>
      </c>
      <c r="F645" s="11" t="s">
        <v>1369</v>
      </c>
      <c r="G645" s="20" t="s">
        <v>1369</v>
      </c>
      <c r="H645" s="11" t="s">
        <v>2350</v>
      </c>
      <c r="I645" s="11" t="s">
        <v>2350</v>
      </c>
      <c r="J645" s="11"/>
      <c r="K645" s="11">
        <v>131</v>
      </c>
      <c r="L645" s="15" t="s">
        <v>2339</v>
      </c>
      <c r="M645" s="26" t="s">
        <v>1384</v>
      </c>
      <c r="N645" s="41" t="s">
        <v>2319</v>
      </c>
      <c r="O645" s="19" t="s">
        <v>1589</v>
      </c>
    </row>
    <row r="646" spans="1:15" ht="12">
      <c r="A646" s="27" t="s">
        <v>2101</v>
      </c>
      <c r="B646" s="11" t="s">
        <v>1832</v>
      </c>
      <c r="C646" s="26">
        <v>35013</v>
      </c>
      <c r="D646" s="1" t="s">
        <v>1028</v>
      </c>
      <c r="E646" s="11" t="s">
        <v>443</v>
      </c>
      <c r="F646" s="11" t="s">
        <v>443</v>
      </c>
      <c r="G646" s="20" t="s">
        <v>443</v>
      </c>
      <c r="H646" s="11" t="s">
        <v>443</v>
      </c>
      <c r="I646" s="11" t="s">
        <v>1028</v>
      </c>
      <c r="J646" s="11"/>
      <c r="K646" s="11">
        <v>90</v>
      </c>
      <c r="L646" s="15" t="s">
        <v>2320</v>
      </c>
      <c r="M646" s="26" t="s">
        <v>1385</v>
      </c>
      <c r="N646" s="43" t="s">
        <v>2079</v>
      </c>
      <c r="O646" s="29" t="s">
        <v>2079</v>
      </c>
    </row>
    <row r="647" spans="1:15" ht="12">
      <c r="A647" s="27" t="s">
        <v>934</v>
      </c>
      <c r="B647" s="11" t="s">
        <v>935</v>
      </c>
      <c r="C647" s="26">
        <v>12009</v>
      </c>
      <c r="D647" s="1" t="s">
        <v>1340</v>
      </c>
      <c r="E647" s="11" t="s">
        <v>1434</v>
      </c>
      <c r="F647" s="11" t="s">
        <v>1434</v>
      </c>
      <c r="G647" s="20" t="s">
        <v>1434</v>
      </c>
      <c r="H647" s="11" t="s">
        <v>2190</v>
      </c>
      <c r="I647" s="11" t="s">
        <v>2190</v>
      </c>
      <c r="J647" s="11"/>
      <c r="K647" s="11">
        <v>74</v>
      </c>
      <c r="L647" s="15" t="s">
        <v>2339</v>
      </c>
      <c r="M647" s="26" t="s">
        <v>1385</v>
      </c>
      <c r="N647" s="44" t="s">
        <v>1706</v>
      </c>
      <c r="O647" s="23" t="s">
        <v>1706</v>
      </c>
    </row>
    <row r="648" spans="1:15" ht="12">
      <c r="A648" s="27" t="s">
        <v>936</v>
      </c>
      <c r="B648" s="11" t="s">
        <v>937</v>
      </c>
      <c r="C648" s="26">
        <v>12014</v>
      </c>
      <c r="D648" s="1" t="s">
        <v>1110</v>
      </c>
      <c r="E648" s="11" t="s">
        <v>1434</v>
      </c>
      <c r="F648" s="11" t="s">
        <v>2224</v>
      </c>
      <c r="G648" s="20" t="s">
        <v>2224</v>
      </c>
      <c r="H648" s="11" t="s">
        <v>401</v>
      </c>
      <c r="I648" s="11" t="s">
        <v>401</v>
      </c>
      <c r="J648" s="11"/>
      <c r="K648" s="11">
        <v>107</v>
      </c>
      <c r="L648" s="15" t="s">
        <v>2339</v>
      </c>
      <c r="M648" s="26" t="s">
        <v>1385</v>
      </c>
      <c r="N648" s="44" t="s">
        <v>1706</v>
      </c>
      <c r="O648" s="23" t="s">
        <v>1706</v>
      </c>
    </row>
    <row r="649" spans="1:15" ht="12">
      <c r="A649" s="27" t="s">
        <v>1103</v>
      </c>
      <c r="B649" s="11" t="s">
        <v>1104</v>
      </c>
      <c r="C649" s="26">
        <v>73009</v>
      </c>
      <c r="D649" s="1" t="s">
        <v>1105</v>
      </c>
      <c r="E649" s="11" t="s">
        <v>476</v>
      </c>
      <c r="F649" s="11" t="s">
        <v>478</v>
      </c>
      <c r="G649" s="20" t="s">
        <v>478</v>
      </c>
      <c r="H649" s="11" t="s">
        <v>478</v>
      </c>
      <c r="I649" s="11" t="s">
        <v>1437</v>
      </c>
      <c r="J649" s="11"/>
      <c r="K649" s="11">
        <v>60</v>
      </c>
      <c r="L649" s="15" t="s">
        <v>2320</v>
      </c>
      <c r="M649" s="26" t="s">
        <v>1385</v>
      </c>
      <c r="N649" s="43" t="s">
        <v>2079</v>
      </c>
      <c r="O649" s="29" t="s">
        <v>2079</v>
      </c>
    </row>
    <row r="650" spans="1:15" ht="12">
      <c r="A650" s="27" t="s">
        <v>938</v>
      </c>
      <c r="B650" s="11" t="s">
        <v>939</v>
      </c>
      <c r="C650" s="26">
        <v>11052</v>
      </c>
      <c r="D650" s="1" t="s">
        <v>1383</v>
      </c>
      <c r="E650" s="11" t="s">
        <v>1029</v>
      </c>
      <c r="F650" s="11" t="s">
        <v>1258</v>
      </c>
      <c r="G650" s="20" t="s">
        <v>1258</v>
      </c>
      <c r="H650" s="11" t="s">
        <v>1258</v>
      </c>
      <c r="I650" s="11" t="s">
        <v>1258</v>
      </c>
      <c r="J650" s="11"/>
      <c r="K650" s="11">
        <v>75</v>
      </c>
      <c r="L650" s="15" t="s">
        <v>2339</v>
      </c>
      <c r="M650" s="26" t="s">
        <v>1385</v>
      </c>
      <c r="N650" s="44" t="s">
        <v>1706</v>
      </c>
      <c r="O650" s="23" t="s">
        <v>1706</v>
      </c>
    </row>
    <row r="651" spans="1:15" ht="12">
      <c r="A651" s="27" t="s">
        <v>1106</v>
      </c>
      <c r="B651" s="11" t="s">
        <v>1107</v>
      </c>
      <c r="C651" s="26">
        <v>24062</v>
      </c>
      <c r="D651" s="1" t="s">
        <v>2338</v>
      </c>
      <c r="E651" s="11" t="s">
        <v>417</v>
      </c>
      <c r="F651" s="11" t="s">
        <v>417</v>
      </c>
      <c r="G651" s="20" t="s">
        <v>417</v>
      </c>
      <c r="H651" s="11" t="s">
        <v>417</v>
      </c>
      <c r="I651" s="11" t="s">
        <v>2338</v>
      </c>
      <c r="J651" s="11"/>
      <c r="K651" s="11">
        <v>90</v>
      </c>
      <c r="L651" s="15" t="s">
        <v>2320</v>
      </c>
      <c r="M651" s="26" t="s">
        <v>1385</v>
      </c>
      <c r="N651" s="43" t="s">
        <v>2079</v>
      </c>
      <c r="O651" s="29" t="s">
        <v>2079</v>
      </c>
    </row>
    <row r="652" spans="1:15" ht="12">
      <c r="A652" s="27" t="s">
        <v>940</v>
      </c>
      <c r="B652" s="11" t="s">
        <v>941</v>
      </c>
      <c r="C652" s="26">
        <v>44021</v>
      </c>
      <c r="D652" s="1" t="s">
        <v>1452</v>
      </c>
      <c r="E652" s="11" t="s">
        <v>464</v>
      </c>
      <c r="F652" s="11" t="s">
        <v>464</v>
      </c>
      <c r="G652" s="20" t="s">
        <v>464</v>
      </c>
      <c r="H652" s="11" t="s">
        <v>464</v>
      </c>
      <c r="I652" s="11" t="s">
        <v>1452</v>
      </c>
      <c r="J652" s="11"/>
      <c r="K652" s="11">
        <v>57</v>
      </c>
      <c r="L652" s="15" t="s">
        <v>2339</v>
      </c>
      <c r="M652" s="26" t="s">
        <v>1385</v>
      </c>
      <c r="N652" s="44" t="s">
        <v>1706</v>
      </c>
      <c r="O652" s="23" t="s">
        <v>1706</v>
      </c>
    </row>
    <row r="653" spans="1:15" ht="12">
      <c r="A653" s="27" t="s">
        <v>942</v>
      </c>
      <c r="B653" s="11" t="s">
        <v>943</v>
      </c>
      <c r="C653" s="26">
        <v>44021</v>
      </c>
      <c r="D653" s="1" t="s">
        <v>1452</v>
      </c>
      <c r="E653" s="11" t="s">
        <v>464</v>
      </c>
      <c r="F653" s="11" t="s">
        <v>464</v>
      </c>
      <c r="G653" s="20" t="s">
        <v>464</v>
      </c>
      <c r="H653" s="11" t="s">
        <v>464</v>
      </c>
      <c r="I653" s="11" t="s">
        <v>1452</v>
      </c>
      <c r="J653" s="11"/>
      <c r="K653" s="11">
        <v>210</v>
      </c>
      <c r="L653" s="15" t="s">
        <v>2339</v>
      </c>
      <c r="M653" s="26" t="s">
        <v>1385</v>
      </c>
      <c r="N653" s="44" t="s">
        <v>1706</v>
      </c>
      <c r="O653" s="23" t="s">
        <v>1706</v>
      </c>
    </row>
    <row r="654" spans="1:15" ht="12">
      <c r="A654" s="27" t="s">
        <v>944</v>
      </c>
      <c r="B654" s="11" t="s">
        <v>945</v>
      </c>
      <c r="C654" s="26">
        <v>41018</v>
      </c>
      <c r="D654" s="1" t="s">
        <v>1728</v>
      </c>
      <c r="E654" s="11" t="s">
        <v>449</v>
      </c>
      <c r="F654" s="11" t="s">
        <v>450</v>
      </c>
      <c r="G654" s="20" t="s">
        <v>450</v>
      </c>
      <c r="H654" s="11" t="s">
        <v>450</v>
      </c>
      <c r="I654" s="11" t="s">
        <v>1728</v>
      </c>
      <c r="J654" s="11"/>
      <c r="K654" s="11">
        <v>85</v>
      </c>
      <c r="L654" s="15" t="s">
        <v>2339</v>
      </c>
      <c r="M654" s="26" t="s">
        <v>1385</v>
      </c>
      <c r="N654" s="44" t="s">
        <v>1706</v>
      </c>
      <c r="O654" s="23" t="s">
        <v>1706</v>
      </c>
    </row>
    <row r="655" spans="1:15" ht="12">
      <c r="A655" s="27" t="s">
        <v>946</v>
      </c>
      <c r="B655" s="11" t="s">
        <v>947</v>
      </c>
      <c r="C655" s="26">
        <v>13040</v>
      </c>
      <c r="D655" s="1" t="s">
        <v>2175</v>
      </c>
      <c r="E655" s="11" t="s">
        <v>2175</v>
      </c>
      <c r="F655" s="11" t="s">
        <v>2175</v>
      </c>
      <c r="G655" s="20" t="s">
        <v>2175</v>
      </c>
      <c r="H655" s="11" t="s">
        <v>2175</v>
      </c>
      <c r="I655" s="11" t="s">
        <v>2175</v>
      </c>
      <c r="J655" s="11"/>
      <c r="K655" s="11">
        <v>82</v>
      </c>
      <c r="L655" s="15" t="s">
        <v>2339</v>
      </c>
      <c r="M655" s="26" t="s">
        <v>1384</v>
      </c>
      <c r="N655" s="44" t="s">
        <v>2319</v>
      </c>
      <c r="O655" s="29" t="s">
        <v>1678</v>
      </c>
    </row>
    <row r="656" spans="1:15" ht="12">
      <c r="A656" s="27" t="s">
        <v>948</v>
      </c>
      <c r="B656" s="11" t="s">
        <v>949</v>
      </c>
      <c r="C656" s="26">
        <v>23096</v>
      </c>
      <c r="D656" s="1" t="s">
        <v>1326</v>
      </c>
      <c r="E656" s="11" t="s">
        <v>493</v>
      </c>
      <c r="F656" s="11" t="s">
        <v>410</v>
      </c>
      <c r="G656" s="20" t="s">
        <v>410</v>
      </c>
      <c r="H656" s="11" t="s">
        <v>410</v>
      </c>
      <c r="I656" s="11" t="s">
        <v>240</v>
      </c>
      <c r="J656" s="11"/>
      <c r="K656" s="11">
        <v>95</v>
      </c>
      <c r="L656" s="15" t="s">
        <v>2339</v>
      </c>
      <c r="M656" s="26" t="s">
        <v>1385</v>
      </c>
      <c r="N656" s="44" t="s">
        <v>1706</v>
      </c>
      <c r="O656" s="23" t="s">
        <v>1706</v>
      </c>
    </row>
    <row r="657" spans="1:15" ht="12">
      <c r="A657" s="27" t="s">
        <v>950</v>
      </c>
      <c r="B657" s="11" t="s">
        <v>951</v>
      </c>
      <c r="C657" s="26">
        <v>13036</v>
      </c>
      <c r="D657" s="1" t="s">
        <v>952</v>
      </c>
      <c r="E657" s="11" t="s">
        <v>2175</v>
      </c>
      <c r="F657" s="11" t="s">
        <v>2175</v>
      </c>
      <c r="G657" s="20" t="s">
        <v>2175</v>
      </c>
      <c r="H657" s="11" t="s">
        <v>1375</v>
      </c>
      <c r="I657" s="11" t="s">
        <v>1375</v>
      </c>
      <c r="J657" s="11"/>
      <c r="K657" s="11">
        <v>91</v>
      </c>
      <c r="L657" s="15" t="s">
        <v>2339</v>
      </c>
      <c r="M657" s="26" t="s">
        <v>1385</v>
      </c>
      <c r="N657" s="44" t="s">
        <v>1706</v>
      </c>
      <c r="O657" s="23" t="s">
        <v>1706</v>
      </c>
    </row>
    <row r="658" spans="1:15" ht="12">
      <c r="A658" s="27" t="s">
        <v>955</v>
      </c>
      <c r="B658" s="11" t="s">
        <v>956</v>
      </c>
      <c r="C658" s="26">
        <v>73083</v>
      </c>
      <c r="D658" s="1" t="s">
        <v>2165</v>
      </c>
      <c r="E658" s="11" t="s">
        <v>476</v>
      </c>
      <c r="F658" s="11" t="s">
        <v>486</v>
      </c>
      <c r="G658" s="20" t="s">
        <v>486</v>
      </c>
      <c r="H658" s="11" t="s">
        <v>486</v>
      </c>
      <c r="I658" s="11" t="s">
        <v>2165</v>
      </c>
      <c r="J658" s="11"/>
      <c r="K658" s="11">
        <v>40</v>
      </c>
      <c r="L658" s="15" t="s">
        <v>2339</v>
      </c>
      <c r="M658" s="26" t="s">
        <v>1385</v>
      </c>
      <c r="N658" s="44" t="s">
        <v>1706</v>
      </c>
      <c r="O658" s="23" t="s">
        <v>1706</v>
      </c>
    </row>
    <row r="659" spans="1:15" ht="12">
      <c r="A659" s="27" t="s">
        <v>1108</v>
      </c>
      <c r="B659" s="11" t="s">
        <v>1109</v>
      </c>
      <c r="C659" s="26">
        <v>12014</v>
      </c>
      <c r="D659" s="1" t="s">
        <v>1110</v>
      </c>
      <c r="E659" s="11" t="s">
        <v>1434</v>
      </c>
      <c r="F659" s="11" t="s">
        <v>2224</v>
      </c>
      <c r="G659" s="20" t="s">
        <v>2224</v>
      </c>
      <c r="H659" s="11" t="s">
        <v>401</v>
      </c>
      <c r="I659" s="11" t="s">
        <v>401</v>
      </c>
      <c r="J659" s="11"/>
      <c r="K659" s="11">
        <v>104</v>
      </c>
      <c r="L659" s="15" t="s">
        <v>2320</v>
      </c>
      <c r="M659" s="26" t="s">
        <v>1385</v>
      </c>
      <c r="N659" s="43" t="s">
        <v>2079</v>
      </c>
      <c r="O659" s="29" t="s">
        <v>2079</v>
      </c>
    </row>
    <row r="660" spans="1:15" ht="12">
      <c r="A660" s="27" t="s">
        <v>957</v>
      </c>
      <c r="B660" s="11" t="s">
        <v>958</v>
      </c>
      <c r="C660" s="26">
        <v>73042</v>
      </c>
      <c r="D660" s="1" t="s">
        <v>1216</v>
      </c>
      <c r="E660" s="11" t="s">
        <v>475</v>
      </c>
      <c r="F660" s="11" t="s">
        <v>487</v>
      </c>
      <c r="G660" s="20" t="s">
        <v>487</v>
      </c>
      <c r="H660" s="11" t="s">
        <v>487</v>
      </c>
      <c r="I660" s="11" t="s">
        <v>2117</v>
      </c>
      <c r="J660" s="11"/>
      <c r="K660" s="11">
        <v>120</v>
      </c>
      <c r="L660" s="15" t="s">
        <v>2339</v>
      </c>
      <c r="M660" s="26" t="s">
        <v>1385</v>
      </c>
      <c r="N660" s="44" t="s">
        <v>1706</v>
      </c>
      <c r="O660" s="23" t="s">
        <v>1706</v>
      </c>
    </row>
    <row r="661" spans="1:15" ht="12">
      <c r="A661" s="27" t="s">
        <v>959</v>
      </c>
      <c r="B661" s="11" t="s">
        <v>960</v>
      </c>
      <c r="C661" s="26">
        <v>24028</v>
      </c>
      <c r="D661" s="1" t="s">
        <v>961</v>
      </c>
      <c r="E661" s="11" t="s">
        <v>417</v>
      </c>
      <c r="F661" s="11" t="s">
        <v>420</v>
      </c>
      <c r="G661" s="20" t="s">
        <v>420</v>
      </c>
      <c r="H661" s="11" t="s">
        <v>416</v>
      </c>
      <c r="I661" s="11" t="s">
        <v>876</v>
      </c>
      <c r="J661" s="11"/>
      <c r="K661" s="11">
        <v>67</v>
      </c>
      <c r="L661" s="15" t="s">
        <v>2339</v>
      </c>
      <c r="M661" s="26" t="s">
        <v>1385</v>
      </c>
      <c r="N661" s="44" t="s">
        <v>1706</v>
      </c>
      <c r="O661" s="23" t="s">
        <v>1706</v>
      </c>
    </row>
    <row r="662" spans="1:15" ht="12">
      <c r="A662" s="27" t="s">
        <v>1111</v>
      </c>
      <c r="B662" s="11" t="s">
        <v>1112</v>
      </c>
      <c r="C662" s="26">
        <v>24062</v>
      </c>
      <c r="D662" s="1" t="s">
        <v>2338</v>
      </c>
      <c r="E662" s="11" t="s">
        <v>417</v>
      </c>
      <c r="F662" s="11" t="s">
        <v>417</v>
      </c>
      <c r="G662" s="20" t="s">
        <v>417</v>
      </c>
      <c r="H662" s="11" t="s">
        <v>417</v>
      </c>
      <c r="I662" s="11" t="s">
        <v>2338</v>
      </c>
      <c r="J662" s="11"/>
      <c r="K662" s="11">
        <v>70</v>
      </c>
      <c r="L662" s="15" t="s">
        <v>2320</v>
      </c>
      <c r="M662" s="26" t="s">
        <v>1385</v>
      </c>
      <c r="N662" s="43" t="s">
        <v>2079</v>
      </c>
      <c r="O662" s="29" t="s">
        <v>2079</v>
      </c>
    </row>
    <row r="663" spans="1:15" ht="12">
      <c r="A663" s="27" t="s">
        <v>962</v>
      </c>
      <c r="B663" s="11" t="s">
        <v>963</v>
      </c>
      <c r="C663" s="26">
        <v>11021</v>
      </c>
      <c r="D663" s="1" t="s">
        <v>964</v>
      </c>
      <c r="E663" s="11" t="s">
        <v>1029</v>
      </c>
      <c r="F663" s="11" t="s">
        <v>1029</v>
      </c>
      <c r="G663" s="20" t="s">
        <v>1298</v>
      </c>
      <c r="H663" s="11" t="s">
        <v>1298</v>
      </c>
      <c r="I663" s="11" t="s">
        <v>1298</v>
      </c>
      <c r="J663" s="11"/>
      <c r="K663" s="11">
        <v>100</v>
      </c>
      <c r="L663" s="15" t="s">
        <v>2339</v>
      </c>
      <c r="M663" s="26" t="s">
        <v>1385</v>
      </c>
      <c r="N663" s="44" t="s">
        <v>1706</v>
      </c>
      <c r="O663" s="23" t="s">
        <v>1706</v>
      </c>
    </row>
    <row r="664" spans="1:15" ht="12">
      <c r="A664" s="27" t="s">
        <v>965</v>
      </c>
      <c r="B664" s="11" t="s">
        <v>966</v>
      </c>
      <c r="C664" s="26">
        <v>11002</v>
      </c>
      <c r="D664" s="1" t="s">
        <v>1029</v>
      </c>
      <c r="E664" s="11" t="s">
        <v>1029</v>
      </c>
      <c r="F664" s="11" t="s">
        <v>1029</v>
      </c>
      <c r="G664" s="20" t="s">
        <v>1029</v>
      </c>
      <c r="H664" s="11" t="s">
        <v>1029</v>
      </c>
      <c r="I664" s="11" t="s">
        <v>1029</v>
      </c>
      <c r="J664" s="11"/>
      <c r="K664" s="11">
        <v>111</v>
      </c>
      <c r="L664" s="15" t="s">
        <v>2339</v>
      </c>
      <c r="M664" s="26" t="s">
        <v>1385</v>
      </c>
      <c r="N664" s="44" t="s">
        <v>1706</v>
      </c>
      <c r="O664" s="23" t="s">
        <v>1706</v>
      </c>
    </row>
    <row r="665" spans="1:15" ht="12">
      <c r="A665" s="27" t="s">
        <v>967</v>
      </c>
      <c r="B665" s="11" t="s">
        <v>968</v>
      </c>
      <c r="C665" s="26">
        <v>11002</v>
      </c>
      <c r="D665" s="1" t="s">
        <v>1029</v>
      </c>
      <c r="E665" s="11" t="s">
        <v>1029</v>
      </c>
      <c r="F665" s="11" t="s">
        <v>1029</v>
      </c>
      <c r="G665" s="20" t="s">
        <v>1029</v>
      </c>
      <c r="H665" s="11" t="s">
        <v>1029</v>
      </c>
      <c r="I665" s="11" t="s">
        <v>1029</v>
      </c>
      <c r="J665" s="11"/>
      <c r="K665" s="11">
        <v>75</v>
      </c>
      <c r="L665" s="15" t="s">
        <v>2339</v>
      </c>
      <c r="M665" s="26" t="s">
        <v>1385</v>
      </c>
      <c r="N665" s="44" t="s">
        <v>1706</v>
      </c>
      <c r="O665" s="23" t="s">
        <v>1706</v>
      </c>
    </row>
    <row r="666" spans="1:15" ht="12">
      <c r="A666" s="27" t="s">
        <v>969</v>
      </c>
      <c r="B666" s="11" t="s">
        <v>970</v>
      </c>
      <c r="C666" s="26">
        <v>11007</v>
      </c>
      <c r="D666" s="1" t="s">
        <v>1941</v>
      </c>
      <c r="E666" s="11" t="s">
        <v>1029</v>
      </c>
      <c r="F666" s="11" t="s">
        <v>1258</v>
      </c>
      <c r="G666" s="20" t="s">
        <v>1258</v>
      </c>
      <c r="H666" s="11" t="s">
        <v>1258</v>
      </c>
      <c r="I666" s="11" t="s">
        <v>1258</v>
      </c>
      <c r="J666" s="11"/>
      <c r="K666" s="11">
        <v>98</v>
      </c>
      <c r="L666" s="15" t="s">
        <v>2339</v>
      </c>
      <c r="M666" s="26" t="s">
        <v>1385</v>
      </c>
      <c r="N666" s="44" t="s">
        <v>1706</v>
      </c>
      <c r="O666" s="23" t="s">
        <v>1706</v>
      </c>
    </row>
    <row r="667" spans="1:15" ht="12">
      <c r="A667" s="27" t="s">
        <v>2243</v>
      </c>
      <c r="B667" s="11" t="s">
        <v>2244</v>
      </c>
      <c r="C667" s="26">
        <v>11002</v>
      </c>
      <c r="D667" s="1" t="s">
        <v>1029</v>
      </c>
      <c r="E667" s="11" t="s">
        <v>1029</v>
      </c>
      <c r="F667" s="11" t="s">
        <v>1029</v>
      </c>
      <c r="G667" s="20" t="s">
        <v>1029</v>
      </c>
      <c r="H667" s="11" t="s">
        <v>1029</v>
      </c>
      <c r="I667" s="11" t="s">
        <v>1029</v>
      </c>
      <c r="J667" s="11"/>
      <c r="K667" s="11">
        <v>94</v>
      </c>
      <c r="L667" s="15" t="s">
        <v>1003</v>
      </c>
      <c r="M667" s="26" t="s">
        <v>1384</v>
      </c>
      <c r="N667" s="43" t="s">
        <v>1795</v>
      </c>
      <c r="O667" s="29" t="s">
        <v>2321</v>
      </c>
    </row>
    <row r="668" spans="1:15" ht="12">
      <c r="A668" s="27" t="s">
        <v>1113</v>
      </c>
      <c r="B668" s="11" t="s">
        <v>1114</v>
      </c>
      <c r="C668" s="26">
        <v>43007</v>
      </c>
      <c r="D668" s="1" t="s">
        <v>1115</v>
      </c>
      <c r="E668" s="11" t="s">
        <v>464</v>
      </c>
      <c r="F668" s="11" t="s">
        <v>464</v>
      </c>
      <c r="G668" s="20" t="s">
        <v>458</v>
      </c>
      <c r="H668" s="11" t="s">
        <v>458</v>
      </c>
      <c r="I668" s="11" t="s">
        <v>357</v>
      </c>
      <c r="J668" s="11"/>
      <c r="K668" s="11">
        <v>40</v>
      </c>
      <c r="L668" s="15" t="s">
        <v>2320</v>
      </c>
      <c r="M668" s="26" t="s">
        <v>1385</v>
      </c>
      <c r="N668" s="43" t="s">
        <v>2079</v>
      </c>
      <c r="O668" s="29" t="s">
        <v>2079</v>
      </c>
    </row>
    <row r="669" spans="1:15" ht="12">
      <c r="A669" s="27" t="s">
        <v>2158</v>
      </c>
      <c r="B669" s="11" t="s">
        <v>1114</v>
      </c>
      <c r="C669" s="26">
        <v>33040</v>
      </c>
      <c r="D669" s="1" t="s">
        <v>2159</v>
      </c>
      <c r="E669" s="11" t="s">
        <v>446</v>
      </c>
      <c r="F669" s="11" t="s">
        <v>428</v>
      </c>
      <c r="G669" s="20" t="s">
        <v>428</v>
      </c>
      <c r="H669" s="11" t="s">
        <v>428</v>
      </c>
      <c r="I669" s="11" t="s">
        <v>198</v>
      </c>
      <c r="J669" s="11"/>
      <c r="K669" s="11">
        <v>73</v>
      </c>
      <c r="L669" s="15" t="s">
        <v>2320</v>
      </c>
      <c r="M669" s="26" t="s">
        <v>1385</v>
      </c>
      <c r="N669" s="43" t="s">
        <v>2079</v>
      </c>
      <c r="O669" s="29" t="s">
        <v>2079</v>
      </c>
    </row>
    <row r="670" spans="1:15" ht="12">
      <c r="A670" s="27" t="s">
        <v>971</v>
      </c>
      <c r="B670" s="11" t="s">
        <v>972</v>
      </c>
      <c r="C670" s="26">
        <v>11055</v>
      </c>
      <c r="D670" s="1" t="s">
        <v>1695</v>
      </c>
      <c r="E670" s="11" t="s">
        <v>1029</v>
      </c>
      <c r="F670" s="11" t="s">
        <v>1258</v>
      </c>
      <c r="G670" s="20" t="s">
        <v>1258</v>
      </c>
      <c r="H670" s="11" t="s">
        <v>1541</v>
      </c>
      <c r="I670" s="11" t="s">
        <v>1541</v>
      </c>
      <c r="J670" s="11"/>
      <c r="K670" s="11">
        <v>72</v>
      </c>
      <c r="L670" s="15" t="s">
        <v>2339</v>
      </c>
      <c r="M670" s="26" t="s">
        <v>1385</v>
      </c>
      <c r="N670" s="44" t="s">
        <v>1706</v>
      </c>
      <c r="O670" s="23" t="s">
        <v>1706</v>
      </c>
    </row>
    <row r="671" spans="1:15" ht="12">
      <c r="A671" s="27" t="s">
        <v>2245</v>
      </c>
      <c r="B671" s="11" t="s">
        <v>2246</v>
      </c>
      <c r="C671" s="26">
        <v>24094</v>
      </c>
      <c r="D671" s="1" t="s">
        <v>2327</v>
      </c>
      <c r="E671" s="11" t="s">
        <v>417</v>
      </c>
      <c r="F671" s="11" t="s">
        <v>417</v>
      </c>
      <c r="G671" s="20" t="s">
        <v>417</v>
      </c>
      <c r="H671" s="11" t="s">
        <v>418</v>
      </c>
      <c r="I671" s="11" t="s">
        <v>181</v>
      </c>
      <c r="J671" s="11"/>
      <c r="K671" s="11">
        <v>92</v>
      </c>
      <c r="L671" s="15" t="s">
        <v>1003</v>
      </c>
      <c r="M671" s="26" t="s">
        <v>1384</v>
      </c>
      <c r="N671" s="43" t="s">
        <v>1795</v>
      </c>
      <c r="O671" s="29" t="s">
        <v>2321</v>
      </c>
    </row>
    <row r="672" spans="1:15" ht="12">
      <c r="A672" s="27" t="s">
        <v>2160</v>
      </c>
      <c r="B672" s="11" t="s">
        <v>2161</v>
      </c>
      <c r="C672" s="26">
        <v>42028</v>
      </c>
      <c r="D672" s="1" t="s">
        <v>2162</v>
      </c>
      <c r="E672" s="11" t="s">
        <v>449</v>
      </c>
      <c r="F672" s="11" t="s">
        <v>454</v>
      </c>
      <c r="G672" s="20" t="s">
        <v>454</v>
      </c>
      <c r="H672" s="11" t="s">
        <v>457</v>
      </c>
      <c r="I672" s="11" t="s">
        <v>2162</v>
      </c>
      <c r="J672" s="11"/>
      <c r="K672" s="11">
        <v>140</v>
      </c>
      <c r="L672" s="15" t="s">
        <v>2320</v>
      </c>
      <c r="M672" s="26" t="s">
        <v>1385</v>
      </c>
      <c r="N672" s="43" t="s">
        <v>2079</v>
      </c>
      <c r="O672" s="29" t="s">
        <v>2079</v>
      </c>
    </row>
    <row r="673" spans="1:15" ht="12">
      <c r="A673" s="27" t="s">
        <v>2163</v>
      </c>
      <c r="B673" s="11" t="s">
        <v>2164</v>
      </c>
      <c r="C673" s="26">
        <v>73083</v>
      </c>
      <c r="D673" s="1" t="s">
        <v>2165</v>
      </c>
      <c r="E673" s="11" t="s">
        <v>476</v>
      </c>
      <c r="F673" s="11" t="s">
        <v>486</v>
      </c>
      <c r="G673" s="20" t="s">
        <v>486</v>
      </c>
      <c r="H673" s="11" t="s">
        <v>486</v>
      </c>
      <c r="I673" s="11" t="s">
        <v>2165</v>
      </c>
      <c r="J673" s="11"/>
      <c r="K673" s="11">
        <v>159</v>
      </c>
      <c r="L673" s="15" t="s">
        <v>2320</v>
      </c>
      <c r="M673" s="26" t="s">
        <v>1385</v>
      </c>
      <c r="N673" s="43" t="s">
        <v>2079</v>
      </c>
      <c r="O673" s="29" t="s">
        <v>2079</v>
      </c>
    </row>
    <row r="674" spans="1:15" ht="12">
      <c r="A674" s="27" t="s">
        <v>973</v>
      </c>
      <c r="B674" s="11" t="s">
        <v>974</v>
      </c>
      <c r="C674" s="26">
        <v>13040</v>
      </c>
      <c r="D674" s="1" t="s">
        <v>2175</v>
      </c>
      <c r="E674" s="11" t="s">
        <v>2175</v>
      </c>
      <c r="F674" s="11" t="s">
        <v>2175</v>
      </c>
      <c r="G674" s="20" t="s">
        <v>2175</v>
      </c>
      <c r="H674" s="11" t="s">
        <v>2175</v>
      </c>
      <c r="I674" s="11" t="s">
        <v>2175</v>
      </c>
      <c r="J674" s="11"/>
      <c r="K674" s="11">
        <v>94</v>
      </c>
      <c r="L674" s="15" t="s">
        <v>2339</v>
      </c>
      <c r="M674" s="26" t="s">
        <v>1384</v>
      </c>
      <c r="N674" s="44" t="s">
        <v>2319</v>
      </c>
      <c r="O674" s="29" t="s">
        <v>1678</v>
      </c>
    </row>
    <row r="675" spans="1:15" ht="12">
      <c r="A675" s="27" t="s">
        <v>2247</v>
      </c>
      <c r="B675" s="11" t="s">
        <v>2248</v>
      </c>
      <c r="C675" s="26">
        <v>13029</v>
      </c>
      <c r="D675" s="1" t="s">
        <v>2249</v>
      </c>
      <c r="E675" s="11" t="s">
        <v>2175</v>
      </c>
      <c r="F675" s="11" t="s">
        <v>2242</v>
      </c>
      <c r="G675" s="20" t="s">
        <v>2242</v>
      </c>
      <c r="H675" s="11" t="s">
        <v>2242</v>
      </c>
      <c r="I675" s="11" t="s">
        <v>2242</v>
      </c>
      <c r="J675" s="11"/>
      <c r="K675" s="11">
        <v>65</v>
      </c>
      <c r="L675" s="15" t="s">
        <v>1003</v>
      </c>
      <c r="M675" s="26" t="s">
        <v>1384</v>
      </c>
      <c r="N675" s="43" t="s">
        <v>1795</v>
      </c>
      <c r="O675" s="29" t="s">
        <v>2321</v>
      </c>
    </row>
    <row r="676" spans="1:15" ht="12">
      <c r="A676" s="27" t="s">
        <v>2166</v>
      </c>
      <c r="B676" s="11" t="s">
        <v>2167</v>
      </c>
      <c r="C676" s="26">
        <v>41018</v>
      </c>
      <c r="D676" s="1" t="s">
        <v>1728</v>
      </c>
      <c r="E676" s="11" t="s">
        <v>449</v>
      </c>
      <c r="F676" s="11" t="s">
        <v>450</v>
      </c>
      <c r="G676" s="20" t="s">
        <v>450</v>
      </c>
      <c r="H676" s="11" t="s">
        <v>450</v>
      </c>
      <c r="I676" s="11" t="s">
        <v>1728</v>
      </c>
      <c r="J676" s="11"/>
      <c r="K676" s="11">
        <v>90</v>
      </c>
      <c r="L676" s="15" t="s">
        <v>2320</v>
      </c>
      <c r="M676" s="26" t="s">
        <v>1385</v>
      </c>
      <c r="N676" s="43" t="s">
        <v>2079</v>
      </c>
      <c r="O676" s="29" t="s">
        <v>2079</v>
      </c>
    </row>
    <row r="677" spans="1:15" ht="12">
      <c r="A677" s="27" t="s">
        <v>2168</v>
      </c>
      <c r="B677" s="11" t="s">
        <v>2169</v>
      </c>
      <c r="C677" s="26">
        <v>46021</v>
      </c>
      <c r="D677" s="1" t="s">
        <v>1533</v>
      </c>
      <c r="E677" s="11" t="s">
        <v>471</v>
      </c>
      <c r="F677" s="11" t="s">
        <v>471</v>
      </c>
      <c r="G677" s="20" t="s">
        <v>471</v>
      </c>
      <c r="H677" s="11" t="s">
        <v>471</v>
      </c>
      <c r="I677" s="11" t="s">
        <v>1533</v>
      </c>
      <c r="J677" s="11"/>
      <c r="K677" s="11">
        <v>120</v>
      </c>
      <c r="L677" s="15" t="s">
        <v>2320</v>
      </c>
      <c r="M677" s="26" t="s">
        <v>1385</v>
      </c>
      <c r="N677" s="43" t="s">
        <v>2079</v>
      </c>
      <c r="O677" s="29" t="s">
        <v>2079</v>
      </c>
    </row>
    <row r="678" spans="1:15" ht="12">
      <c r="A678" s="27" t="s">
        <v>2170</v>
      </c>
      <c r="B678" s="11" t="s">
        <v>2171</v>
      </c>
      <c r="C678" s="26">
        <v>24130</v>
      </c>
      <c r="D678" s="1" t="s">
        <v>2172</v>
      </c>
      <c r="E678" s="11" t="s">
        <v>417</v>
      </c>
      <c r="F678" s="11" t="s">
        <v>420</v>
      </c>
      <c r="G678" s="20" t="s">
        <v>420</v>
      </c>
      <c r="H678" s="11" t="s">
        <v>416</v>
      </c>
      <c r="I678" s="11" t="s">
        <v>876</v>
      </c>
      <c r="J678" s="11"/>
      <c r="K678" s="11">
        <v>68</v>
      </c>
      <c r="L678" s="15" t="s">
        <v>2320</v>
      </c>
      <c r="M678" s="26" t="s">
        <v>1385</v>
      </c>
      <c r="N678" s="43" t="s">
        <v>2079</v>
      </c>
      <c r="O678" s="29" t="s">
        <v>2079</v>
      </c>
    </row>
    <row r="679" spans="1:15" ht="12">
      <c r="A679" s="27" t="s">
        <v>2304</v>
      </c>
      <c r="B679" s="11" t="s">
        <v>2305</v>
      </c>
      <c r="C679" s="26">
        <v>71016</v>
      </c>
      <c r="D679" s="1" t="s">
        <v>2306</v>
      </c>
      <c r="E679" s="11" t="s">
        <v>475</v>
      </c>
      <c r="F679" s="11" t="s">
        <v>475</v>
      </c>
      <c r="G679" s="20" t="s">
        <v>475</v>
      </c>
      <c r="H679" s="11" t="s">
        <v>475</v>
      </c>
      <c r="I679" s="11" t="s">
        <v>2306</v>
      </c>
      <c r="J679" s="11"/>
      <c r="K679" s="11">
        <v>84</v>
      </c>
      <c r="L679" s="15" t="s">
        <v>1008</v>
      </c>
      <c r="M679" s="26" t="s">
        <v>1384</v>
      </c>
      <c r="N679" s="43" t="s">
        <v>1795</v>
      </c>
      <c r="O679" s="29" t="s">
        <v>1796</v>
      </c>
    </row>
    <row r="680" spans="1:15" ht="12">
      <c r="A680" s="27" t="s">
        <v>867</v>
      </c>
      <c r="B680" s="11" t="s">
        <v>868</v>
      </c>
      <c r="C680" s="26">
        <v>36015</v>
      </c>
      <c r="D680" s="1" t="s">
        <v>2323</v>
      </c>
      <c r="E680" s="11" t="s">
        <v>446</v>
      </c>
      <c r="F680" s="11" t="s">
        <v>446</v>
      </c>
      <c r="G680" s="20" t="s">
        <v>446</v>
      </c>
      <c r="H680" s="11" t="s">
        <v>446</v>
      </c>
      <c r="I680" s="11" t="s">
        <v>2323</v>
      </c>
      <c r="J680" s="11"/>
      <c r="K680" s="11">
        <v>148</v>
      </c>
      <c r="L680" s="15" t="s">
        <v>151</v>
      </c>
      <c r="M680" s="26" t="s">
        <v>1385</v>
      </c>
      <c r="N680" s="44" t="s">
        <v>2079</v>
      </c>
      <c r="O680" s="29" t="s">
        <v>2079</v>
      </c>
    </row>
    <row r="681" spans="1:15" ht="12">
      <c r="A681" s="27" t="s">
        <v>2173</v>
      </c>
      <c r="B681" s="11" t="s">
        <v>2174</v>
      </c>
      <c r="C681" s="26">
        <v>13040</v>
      </c>
      <c r="D681" s="1" t="s">
        <v>2175</v>
      </c>
      <c r="E681" s="11" t="s">
        <v>2175</v>
      </c>
      <c r="F681" s="11" t="s">
        <v>2175</v>
      </c>
      <c r="G681" s="20" t="s">
        <v>2175</v>
      </c>
      <c r="H681" s="11" t="s">
        <v>2175</v>
      </c>
      <c r="I681" s="11" t="s">
        <v>2175</v>
      </c>
      <c r="J681" s="11"/>
      <c r="K681" s="11">
        <v>188</v>
      </c>
      <c r="L681" s="15" t="s">
        <v>2320</v>
      </c>
      <c r="M681" s="26" t="s">
        <v>1385</v>
      </c>
      <c r="N681" s="43" t="s">
        <v>2079</v>
      </c>
      <c r="O681" s="29" t="s">
        <v>2079</v>
      </c>
    </row>
    <row r="682" spans="1:15" ht="12">
      <c r="A682" s="27" t="s">
        <v>975</v>
      </c>
      <c r="B682" s="11" t="s">
        <v>976</v>
      </c>
      <c r="C682" s="26">
        <v>13017</v>
      </c>
      <c r="D682" s="1" t="s">
        <v>977</v>
      </c>
      <c r="E682" s="11" t="s">
        <v>2175</v>
      </c>
      <c r="F682" s="11" t="s">
        <v>2175</v>
      </c>
      <c r="G682" s="20" t="s">
        <v>2175</v>
      </c>
      <c r="H682" s="11" t="s">
        <v>977</v>
      </c>
      <c r="I682" s="11" t="s">
        <v>977</v>
      </c>
      <c r="J682" s="11"/>
      <c r="K682" s="11">
        <v>98</v>
      </c>
      <c r="L682" s="15" t="s">
        <v>2339</v>
      </c>
      <c r="M682" s="26" t="s">
        <v>1385</v>
      </c>
      <c r="N682" s="44" t="s">
        <v>1706</v>
      </c>
      <c r="O682" s="23" t="s">
        <v>1706</v>
      </c>
    </row>
    <row r="683" spans="1:15" ht="12">
      <c r="A683" s="27" t="s">
        <v>2176</v>
      </c>
      <c r="B683" s="11" t="s">
        <v>2177</v>
      </c>
      <c r="C683" s="26">
        <v>11005</v>
      </c>
      <c r="D683" s="1" t="s">
        <v>2178</v>
      </c>
      <c r="E683" s="11" t="s">
        <v>1434</v>
      </c>
      <c r="F683" s="11" t="s">
        <v>2178</v>
      </c>
      <c r="G683" s="20" t="s">
        <v>2178</v>
      </c>
      <c r="H683" s="11" t="s">
        <v>2178</v>
      </c>
      <c r="I683" s="11" t="s">
        <v>2178</v>
      </c>
      <c r="J683" s="11"/>
      <c r="K683" s="11">
        <v>176</v>
      </c>
      <c r="L683" s="15" t="s">
        <v>2320</v>
      </c>
      <c r="M683" s="26" t="s">
        <v>1385</v>
      </c>
      <c r="N683" s="43" t="s">
        <v>2079</v>
      </c>
      <c r="O683" s="29" t="s">
        <v>2079</v>
      </c>
    </row>
    <row r="684" spans="1:15" ht="12">
      <c r="A684" s="27" t="s">
        <v>148</v>
      </c>
      <c r="B684" s="11" t="s">
        <v>149</v>
      </c>
      <c r="C684" s="26">
        <v>72038</v>
      </c>
      <c r="D684" s="1" t="s">
        <v>150</v>
      </c>
      <c r="E684" s="11" t="s">
        <v>476</v>
      </c>
      <c r="F684" s="11" t="s">
        <v>483</v>
      </c>
      <c r="G684" s="20" t="s">
        <v>483</v>
      </c>
      <c r="H684" s="11" t="s">
        <v>483</v>
      </c>
      <c r="I684" s="11" t="s">
        <v>145</v>
      </c>
      <c r="J684" s="11"/>
      <c r="K684" s="11">
        <v>90</v>
      </c>
      <c r="L684" s="15" t="s">
        <v>141</v>
      </c>
      <c r="M684" s="26" t="s">
        <v>1385</v>
      </c>
      <c r="N684" s="43" t="s">
        <v>2079</v>
      </c>
      <c r="O684" s="29" t="s">
        <v>2079</v>
      </c>
    </row>
    <row r="685" spans="1:15" ht="12">
      <c r="A685" s="27" t="s">
        <v>978</v>
      </c>
      <c r="B685" s="11" t="s">
        <v>979</v>
      </c>
      <c r="C685" s="26">
        <v>73066</v>
      </c>
      <c r="D685" s="1" t="s">
        <v>1086</v>
      </c>
      <c r="E685" s="11" t="s">
        <v>476</v>
      </c>
      <c r="F685" s="11" t="s">
        <v>486</v>
      </c>
      <c r="G685" s="20" t="s">
        <v>486</v>
      </c>
      <c r="H685" s="11" t="s">
        <v>486</v>
      </c>
      <c r="I685" s="11" t="s">
        <v>2165</v>
      </c>
      <c r="J685" s="11"/>
      <c r="K685" s="11">
        <v>60</v>
      </c>
      <c r="L685" s="15" t="s">
        <v>2339</v>
      </c>
      <c r="M685" s="26" t="s">
        <v>1385</v>
      </c>
      <c r="N685" s="44" t="s">
        <v>1706</v>
      </c>
      <c r="O685" s="23" t="s">
        <v>1706</v>
      </c>
    </row>
    <row r="686" spans="1:15" ht="12">
      <c r="A686" s="32" t="s">
        <v>1559</v>
      </c>
      <c r="B686" s="12" t="s">
        <v>1558</v>
      </c>
      <c r="C686" s="37">
        <v>24020</v>
      </c>
      <c r="D686" s="7" t="s">
        <v>2268</v>
      </c>
      <c r="E686" s="12" t="s">
        <v>417</v>
      </c>
      <c r="F686" s="12" t="s">
        <v>413</v>
      </c>
      <c r="G686" s="197" t="s">
        <v>413</v>
      </c>
      <c r="H686" s="12" t="s">
        <v>413</v>
      </c>
      <c r="I686" s="12" t="s">
        <v>2268</v>
      </c>
      <c r="J686" s="12"/>
      <c r="K686" s="47">
        <v>51</v>
      </c>
      <c r="L686" s="16" t="s">
        <v>2339</v>
      </c>
      <c r="M686" s="26" t="s">
        <v>1384</v>
      </c>
      <c r="N686" s="43" t="s">
        <v>2319</v>
      </c>
      <c r="O686" s="25" t="s">
        <v>1589</v>
      </c>
    </row>
    <row r="687" spans="1:15" ht="12">
      <c r="A687" s="27" t="s">
        <v>2307</v>
      </c>
      <c r="B687" s="11" t="s">
        <v>2308</v>
      </c>
      <c r="C687" s="26">
        <v>11040</v>
      </c>
      <c r="D687" s="1" t="s">
        <v>1033</v>
      </c>
      <c r="E687" s="11" t="s">
        <v>1029</v>
      </c>
      <c r="F687" s="11" t="s">
        <v>1258</v>
      </c>
      <c r="G687" s="20" t="s">
        <v>1258</v>
      </c>
      <c r="H687" s="11" t="s">
        <v>1033</v>
      </c>
      <c r="I687" s="11" t="s">
        <v>1033</v>
      </c>
      <c r="J687" s="11"/>
      <c r="K687" s="11">
        <v>41</v>
      </c>
      <c r="L687" s="15" t="s">
        <v>1008</v>
      </c>
      <c r="M687" s="26" t="s">
        <v>1384</v>
      </c>
      <c r="N687" s="43" t="s">
        <v>1795</v>
      </c>
      <c r="O687" s="29" t="s">
        <v>1796</v>
      </c>
    </row>
    <row r="688" spans="1:15" ht="12">
      <c r="A688" s="27" t="s">
        <v>980</v>
      </c>
      <c r="B688" s="11" t="s">
        <v>981</v>
      </c>
      <c r="C688" s="26">
        <v>46003</v>
      </c>
      <c r="D688" s="1" t="s">
        <v>1827</v>
      </c>
      <c r="E688" s="11" t="s">
        <v>471</v>
      </c>
      <c r="F688" s="11" t="s">
        <v>471</v>
      </c>
      <c r="G688" s="20" t="s">
        <v>468</v>
      </c>
      <c r="H688" s="11" t="s">
        <v>468</v>
      </c>
      <c r="I688" s="11" t="s">
        <v>1827</v>
      </c>
      <c r="J688" s="11"/>
      <c r="K688" s="11">
        <v>88</v>
      </c>
      <c r="L688" s="15" t="s">
        <v>2339</v>
      </c>
      <c r="M688" s="26" t="s">
        <v>1385</v>
      </c>
      <c r="N688" s="44" t="s">
        <v>1706</v>
      </c>
      <c r="O688" s="23" t="s">
        <v>1706</v>
      </c>
    </row>
    <row r="689" spans="1:15" ht="12">
      <c r="A689" s="27" t="s">
        <v>982</v>
      </c>
      <c r="B689" s="11" t="s">
        <v>983</v>
      </c>
      <c r="C689" s="26">
        <v>71066</v>
      </c>
      <c r="D689" s="1" t="s">
        <v>984</v>
      </c>
      <c r="E689" s="11" t="s">
        <v>476</v>
      </c>
      <c r="F689" s="11" t="s">
        <v>476</v>
      </c>
      <c r="G689" s="20" t="s">
        <v>476</v>
      </c>
      <c r="H689" s="11" t="s">
        <v>484</v>
      </c>
      <c r="I689" s="11" t="s">
        <v>258</v>
      </c>
      <c r="J689" s="11"/>
      <c r="K689" s="11">
        <v>134</v>
      </c>
      <c r="L689" s="15" t="s">
        <v>2339</v>
      </c>
      <c r="M689" s="26" t="s">
        <v>1385</v>
      </c>
      <c r="N689" s="44" t="s">
        <v>1706</v>
      </c>
      <c r="O689" s="23" t="s">
        <v>1706</v>
      </c>
    </row>
    <row r="690" spans="1:15" ht="12">
      <c r="A690" s="27" t="s">
        <v>1562</v>
      </c>
      <c r="B690" s="11" t="s">
        <v>1561</v>
      </c>
      <c r="C690" s="26">
        <v>24055</v>
      </c>
      <c r="D690" s="1" t="s">
        <v>312</v>
      </c>
      <c r="E690" s="11" t="s">
        <v>417</v>
      </c>
      <c r="F690" s="11" t="s">
        <v>417</v>
      </c>
      <c r="G690" s="20" t="s">
        <v>417</v>
      </c>
      <c r="H690" s="11" t="s">
        <v>415</v>
      </c>
      <c r="I690" s="11" t="s">
        <v>312</v>
      </c>
      <c r="J690" s="11"/>
      <c r="K690" s="11">
        <v>81</v>
      </c>
      <c r="L690" s="15" t="s">
        <v>2339</v>
      </c>
      <c r="M690" s="26" t="s">
        <v>1385</v>
      </c>
      <c r="N690" s="45" t="s">
        <v>1706</v>
      </c>
      <c r="O690" s="24" t="s">
        <v>1706</v>
      </c>
    </row>
    <row r="691" spans="1:15" ht="12">
      <c r="A691" s="32" t="s">
        <v>1564</v>
      </c>
      <c r="B691" s="12" t="s">
        <v>1563</v>
      </c>
      <c r="C691" s="38">
        <v>72039</v>
      </c>
      <c r="D691" s="8" t="s">
        <v>258</v>
      </c>
      <c r="E691" s="36" t="s">
        <v>476</v>
      </c>
      <c r="F691" s="36" t="s">
        <v>476</v>
      </c>
      <c r="G691" s="198" t="s">
        <v>476</v>
      </c>
      <c r="H691" s="36" t="s">
        <v>484</v>
      </c>
      <c r="I691" s="36" t="s">
        <v>258</v>
      </c>
      <c r="J691" s="36"/>
      <c r="K691" s="47">
        <v>66</v>
      </c>
      <c r="L691" s="16" t="s">
        <v>2339</v>
      </c>
      <c r="M691" s="26" t="s">
        <v>1384</v>
      </c>
      <c r="N691" s="43" t="s">
        <v>2319</v>
      </c>
      <c r="O691" s="25" t="s">
        <v>2063</v>
      </c>
    </row>
    <row r="692" spans="1:15" ht="12">
      <c r="A692" s="27" t="s">
        <v>1202</v>
      </c>
      <c r="B692" s="11" t="s">
        <v>1203</v>
      </c>
      <c r="C692" s="26">
        <v>71066</v>
      </c>
      <c r="D692" s="1" t="s">
        <v>984</v>
      </c>
      <c r="E692" s="11" t="s">
        <v>476</v>
      </c>
      <c r="F692" s="11" t="s">
        <v>476</v>
      </c>
      <c r="G692" s="20" t="s">
        <v>476</v>
      </c>
      <c r="H692" s="11" t="s">
        <v>484</v>
      </c>
      <c r="I692" s="11" t="s">
        <v>258</v>
      </c>
      <c r="J692" s="11"/>
      <c r="K692" s="11">
        <v>68</v>
      </c>
      <c r="L692" s="15" t="s">
        <v>2339</v>
      </c>
      <c r="M692" s="26" t="s">
        <v>1385</v>
      </c>
      <c r="N692" s="44" t="s">
        <v>1706</v>
      </c>
      <c r="O692" s="23" t="s">
        <v>1706</v>
      </c>
    </row>
    <row r="693" spans="1:15" ht="12">
      <c r="A693" s="27" t="s">
        <v>2179</v>
      </c>
      <c r="B693" s="11" t="s">
        <v>2180</v>
      </c>
      <c r="C693" s="26">
        <v>46021</v>
      </c>
      <c r="D693" s="1" t="s">
        <v>1533</v>
      </c>
      <c r="E693" s="11" t="s">
        <v>471</v>
      </c>
      <c r="F693" s="11" t="s">
        <v>471</v>
      </c>
      <c r="G693" s="20" t="s">
        <v>471</v>
      </c>
      <c r="H693" s="11" t="s">
        <v>471</v>
      </c>
      <c r="I693" s="11" t="s">
        <v>1533</v>
      </c>
      <c r="J693" s="11"/>
      <c r="K693" s="11">
        <v>90</v>
      </c>
      <c r="L693" s="15" t="s">
        <v>2320</v>
      </c>
      <c r="M693" s="26" t="s">
        <v>1385</v>
      </c>
      <c r="N693" s="43" t="s">
        <v>2079</v>
      </c>
      <c r="O693" s="29" t="s">
        <v>2079</v>
      </c>
    </row>
    <row r="694" spans="1:15" ht="12">
      <c r="A694" s="32" t="s">
        <v>1565</v>
      </c>
      <c r="B694" s="12" t="s">
        <v>216</v>
      </c>
      <c r="C694" s="37">
        <v>35006</v>
      </c>
      <c r="D694" s="7" t="s">
        <v>1214</v>
      </c>
      <c r="E694" s="12" t="s">
        <v>422</v>
      </c>
      <c r="F694" s="12" t="s">
        <v>422</v>
      </c>
      <c r="G694" s="197" t="s">
        <v>424</v>
      </c>
      <c r="H694" s="12" t="s">
        <v>424</v>
      </c>
      <c r="I694" s="12" t="s">
        <v>1336</v>
      </c>
      <c r="J694" s="12"/>
      <c r="K694" s="47">
        <v>49</v>
      </c>
      <c r="L694" s="16" t="s">
        <v>1008</v>
      </c>
      <c r="M694" s="26" t="s">
        <v>1384</v>
      </c>
      <c r="N694" s="43" t="s">
        <v>1795</v>
      </c>
      <c r="O694" s="25" t="s">
        <v>1796</v>
      </c>
    </row>
    <row r="695" spans="1:15" ht="12">
      <c r="A695" s="27" t="s">
        <v>1204</v>
      </c>
      <c r="B695" s="11" t="s">
        <v>1205</v>
      </c>
      <c r="C695" s="26">
        <v>23002</v>
      </c>
      <c r="D695" s="1" t="s">
        <v>1162</v>
      </c>
      <c r="E695" s="11" t="s">
        <v>493</v>
      </c>
      <c r="F695" s="11" t="s">
        <v>402</v>
      </c>
      <c r="G695" s="20" t="s">
        <v>402</v>
      </c>
      <c r="H695" s="11" t="s">
        <v>402</v>
      </c>
      <c r="I695" s="11" t="s">
        <v>1162</v>
      </c>
      <c r="J695" s="11"/>
      <c r="K695" s="11">
        <v>90</v>
      </c>
      <c r="L695" s="15" t="s">
        <v>2339</v>
      </c>
      <c r="M695" s="26" t="s">
        <v>1385</v>
      </c>
      <c r="N695" s="44" t="s">
        <v>1706</v>
      </c>
      <c r="O695" s="23" t="s">
        <v>1706</v>
      </c>
    </row>
    <row r="696" spans="1:15" ht="12">
      <c r="A696" s="27" t="s">
        <v>2181</v>
      </c>
      <c r="B696" s="11" t="s">
        <v>2182</v>
      </c>
      <c r="C696" s="26">
        <v>12025</v>
      </c>
      <c r="D696" s="1" t="s">
        <v>1434</v>
      </c>
      <c r="E696" s="11" t="s">
        <v>1434</v>
      </c>
      <c r="F696" s="11" t="s">
        <v>1434</v>
      </c>
      <c r="G696" s="20" t="s">
        <v>1434</v>
      </c>
      <c r="H696" s="11" t="s">
        <v>1434</v>
      </c>
      <c r="I696" s="11" t="s">
        <v>1434</v>
      </c>
      <c r="J696" s="11"/>
      <c r="K696" s="11">
        <v>306</v>
      </c>
      <c r="L696" s="15" t="s">
        <v>2320</v>
      </c>
      <c r="M696" s="26" t="s">
        <v>1385</v>
      </c>
      <c r="N696" s="43" t="s">
        <v>2079</v>
      </c>
      <c r="O696" s="29" t="s">
        <v>2079</v>
      </c>
    </row>
    <row r="697" spans="1:15" ht="12">
      <c r="A697" s="27" t="s">
        <v>2309</v>
      </c>
      <c r="B697" s="11" t="s">
        <v>2310</v>
      </c>
      <c r="C697" s="26">
        <v>44036</v>
      </c>
      <c r="D697" s="1" t="s">
        <v>1045</v>
      </c>
      <c r="E697" s="11" t="s">
        <v>464</v>
      </c>
      <c r="F697" s="11" t="s">
        <v>464</v>
      </c>
      <c r="G697" s="20" t="s">
        <v>458</v>
      </c>
      <c r="H697" s="11" t="s">
        <v>463</v>
      </c>
      <c r="I697" s="11" t="s">
        <v>1055</v>
      </c>
      <c r="J697" s="11"/>
      <c r="K697" s="11">
        <v>24</v>
      </c>
      <c r="L697" s="15" t="s">
        <v>1008</v>
      </c>
      <c r="M697" s="26" t="s">
        <v>1384</v>
      </c>
      <c r="N697" s="41" t="s">
        <v>1795</v>
      </c>
      <c r="O697" s="19" t="s">
        <v>1796</v>
      </c>
    </row>
    <row r="698" spans="1:15" ht="12">
      <c r="A698" s="27" t="s">
        <v>1206</v>
      </c>
      <c r="B698" s="11" t="s">
        <v>1207</v>
      </c>
      <c r="C698" s="26">
        <v>24107</v>
      </c>
      <c r="D698" s="1" t="s">
        <v>1715</v>
      </c>
      <c r="E698" s="11" t="s">
        <v>417</v>
      </c>
      <c r="F698" s="11" t="s">
        <v>420</v>
      </c>
      <c r="G698" s="20" t="s">
        <v>420</v>
      </c>
      <c r="H698" s="11" t="s">
        <v>420</v>
      </c>
      <c r="I698" s="11" t="s">
        <v>1715</v>
      </c>
      <c r="J698" s="11"/>
      <c r="K698" s="11">
        <v>122</v>
      </c>
      <c r="L698" s="15" t="s">
        <v>2339</v>
      </c>
      <c r="M698" s="26" t="s">
        <v>1385</v>
      </c>
      <c r="N698" s="44" t="s">
        <v>1706</v>
      </c>
      <c r="O698" s="23" t="s">
        <v>1706</v>
      </c>
    </row>
    <row r="699" spans="1:15" ht="12">
      <c r="A699" s="27" t="s">
        <v>1567</v>
      </c>
      <c r="B699" s="11" t="s">
        <v>1566</v>
      </c>
      <c r="C699" s="26">
        <v>35013</v>
      </c>
      <c r="D699" s="1" t="s">
        <v>1028</v>
      </c>
      <c r="E699" s="11" t="s">
        <v>443</v>
      </c>
      <c r="F699" s="11" t="s">
        <v>443</v>
      </c>
      <c r="G699" s="20" t="s">
        <v>443</v>
      </c>
      <c r="H699" s="11" t="s">
        <v>443</v>
      </c>
      <c r="I699" s="11" t="s">
        <v>1028</v>
      </c>
      <c r="J699" s="11"/>
      <c r="K699" s="11">
        <v>124</v>
      </c>
      <c r="L699" s="15" t="s">
        <v>2339</v>
      </c>
      <c r="M699" s="26" t="s">
        <v>1384</v>
      </c>
      <c r="N699" s="43" t="s">
        <v>2319</v>
      </c>
      <c r="O699" s="24" t="s">
        <v>2063</v>
      </c>
    </row>
    <row r="700" spans="1:15" ht="12">
      <c r="A700" s="27" t="s">
        <v>2183</v>
      </c>
      <c r="B700" s="11" t="s">
        <v>2184</v>
      </c>
      <c r="C700" s="26">
        <v>72020</v>
      </c>
      <c r="D700" s="1" t="s">
        <v>2120</v>
      </c>
      <c r="E700" s="11" t="s">
        <v>476</v>
      </c>
      <c r="F700" s="11" t="s">
        <v>483</v>
      </c>
      <c r="G700" s="20" t="s">
        <v>481</v>
      </c>
      <c r="H700" s="11" t="s">
        <v>481</v>
      </c>
      <c r="I700" s="11" t="s">
        <v>2120</v>
      </c>
      <c r="J700" s="11"/>
      <c r="K700" s="11">
        <v>77</v>
      </c>
      <c r="L700" s="15" t="s">
        <v>2320</v>
      </c>
      <c r="M700" s="26" t="s">
        <v>1385</v>
      </c>
      <c r="N700" s="43" t="s">
        <v>2079</v>
      </c>
      <c r="O700" s="29" t="s">
        <v>2079</v>
      </c>
    </row>
    <row r="701" spans="1:15" ht="12">
      <c r="A701" s="27" t="s">
        <v>1569</v>
      </c>
      <c r="B701" s="11" t="s">
        <v>1568</v>
      </c>
      <c r="C701" s="26">
        <v>31003</v>
      </c>
      <c r="D701" s="1" t="s">
        <v>354</v>
      </c>
      <c r="E701" s="11" t="s">
        <v>422</v>
      </c>
      <c r="F701" s="11" t="s">
        <v>422</v>
      </c>
      <c r="G701" s="20" t="s">
        <v>422</v>
      </c>
      <c r="H701" s="11" t="s">
        <v>423</v>
      </c>
      <c r="I701" s="11" t="s">
        <v>246</v>
      </c>
      <c r="J701" s="11"/>
      <c r="K701" s="11">
        <v>33</v>
      </c>
      <c r="L701" s="15" t="s">
        <v>2339</v>
      </c>
      <c r="M701" s="26" t="s">
        <v>1385</v>
      </c>
      <c r="N701" s="44" t="s">
        <v>1706</v>
      </c>
      <c r="O701" s="23" t="s">
        <v>1706</v>
      </c>
    </row>
    <row r="702" spans="1:15" ht="12">
      <c r="A702" s="27" t="s">
        <v>2250</v>
      </c>
      <c r="B702" s="11" t="s">
        <v>2251</v>
      </c>
      <c r="C702" s="26">
        <v>23104</v>
      </c>
      <c r="D702" s="1" t="s">
        <v>2252</v>
      </c>
      <c r="E702" s="11" t="s">
        <v>493</v>
      </c>
      <c r="F702" s="11" t="s">
        <v>406</v>
      </c>
      <c r="G702" s="20" t="s">
        <v>406</v>
      </c>
      <c r="H702" s="11" t="s">
        <v>408</v>
      </c>
      <c r="I702" s="11" t="s">
        <v>1920</v>
      </c>
      <c r="J702" s="11"/>
      <c r="K702" s="11">
        <v>93</v>
      </c>
      <c r="L702" s="15" t="s">
        <v>2339</v>
      </c>
      <c r="M702" s="26" t="s">
        <v>1384</v>
      </c>
      <c r="N702" s="43" t="s">
        <v>2319</v>
      </c>
      <c r="O702" s="29" t="s">
        <v>2321</v>
      </c>
    </row>
    <row r="703" spans="1:15" ht="12">
      <c r="A703" s="32" t="s">
        <v>1577</v>
      </c>
      <c r="B703" s="12" t="s">
        <v>217</v>
      </c>
      <c r="C703" s="37">
        <v>31040</v>
      </c>
      <c r="D703" s="7" t="s">
        <v>856</v>
      </c>
      <c r="E703" s="12" t="s">
        <v>422</v>
      </c>
      <c r="F703" s="12" t="s">
        <v>422</v>
      </c>
      <c r="G703" s="197" t="s">
        <v>422</v>
      </c>
      <c r="H703" s="12" t="s">
        <v>425</v>
      </c>
      <c r="I703" s="12" t="s">
        <v>856</v>
      </c>
      <c r="J703" s="12"/>
      <c r="K703" s="47">
        <v>135</v>
      </c>
      <c r="L703" s="16" t="s">
        <v>2339</v>
      </c>
      <c r="M703" s="26" t="s">
        <v>1385</v>
      </c>
      <c r="N703" s="13" t="s">
        <v>1706</v>
      </c>
      <c r="O703" s="25" t="s">
        <v>1706</v>
      </c>
    </row>
    <row r="704" spans="1:15" ht="12">
      <c r="A704" s="27" t="s">
        <v>2311</v>
      </c>
      <c r="B704" s="11" t="s">
        <v>2312</v>
      </c>
      <c r="C704" s="26">
        <v>11002</v>
      </c>
      <c r="D704" s="1" t="s">
        <v>1029</v>
      </c>
      <c r="E704" s="11" t="s">
        <v>1029</v>
      </c>
      <c r="F704" s="11" t="s">
        <v>1029</v>
      </c>
      <c r="G704" s="20" t="s">
        <v>1029</v>
      </c>
      <c r="H704" s="11" t="s">
        <v>1029</v>
      </c>
      <c r="I704" s="11" t="s">
        <v>1029</v>
      </c>
      <c r="J704" s="11"/>
      <c r="K704" s="11">
        <v>120</v>
      </c>
      <c r="L704" s="15" t="s">
        <v>1003</v>
      </c>
      <c r="M704" s="26" t="s">
        <v>1384</v>
      </c>
      <c r="N704" s="41" t="s">
        <v>1795</v>
      </c>
      <c r="O704" s="19" t="s">
        <v>1796</v>
      </c>
    </row>
    <row r="705" spans="1:15" ht="12">
      <c r="A705" s="27" t="s">
        <v>1676</v>
      </c>
      <c r="B705" s="11" t="s">
        <v>1677</v>
      </c>
      <c r="C705" s="26">
        <v>23016</v>
      </c>
      <c r="D705" s="1" t="s">
        <v>1048</v>
      </c>
      <c r="E705" s="11" t="s">
        <v>493</v>
      </c>
      <c r="F705" s="11" t="s">
        <v>402</v>
      </c>
      <c r="G705" s="20" t="s">
        <v>402</v>
      </c>
      <c r="H705" s="11" t="s">
        <v>404</v>
      </c>
      <c r="I705" s="11" t="s">
        <v>1048</v>
      </c>
      <c r="J705" s="11"/>
      <c r="K705" s="11">
        <v>65</v>
      </c>
      <c r="L705" s="15" t="s">
        <v>2339</v>
      </c>
      <c r="M705" s="26" t="s">
        <v>1384</v>
      </c>
      <c r="N705" s="41" t="s">
        <v>2319</v>
      </c>
      <c r="O705" s="19" t="s">
        <v>2321</v>
      </c>
    </row>
    <row r="706" spans="1:15" ht="12">
      <c r="A706" s="27" t="s">
        <v>2253</v>
      </c>
      <c r="B706" s="11" t="s">
        <v>2254</v>
      </c>
      <c r="C706" s="26">
        <v>42010</v>
      </c>
      <c r="D706" s="1" t="s">
        <v>2255</v>
      </c>
      <c r="E706" s="11" t="s">
        <v>464</v>
      </c>
      <c r="F706" s="11" t="s">
        <v>464</v>
      </c>
      <c r="G706" s="20" t="s">
        <v>456</v>
      </c>
      <c r="H706" s="11" t="s">
        <v>456</v>
      </c>
      <c r="I706" s="11" t="s">
        <v>2258</v>
      </c>
      <c r="J706" s="11"/>
      <c r="K706" s="11">
        <v>74</v>
      </c>
      <c r="L706" s="15" t="s">
        <v>1003</v>
      </c>
      <c r="M706" s="26" t="s">
        <v>1384</v>
      </c>
      <c r="N706" s="43" t="s">
        <v>1795</v>
      </c>
      <c r="O706" s="29" t="s">
        <v>2321</v>
      </c>
    </row>
    <row r="707" spans="1:15" ht="12">
      <c r="A707" s="27" t="s">
        <v>1208</v>
      </c>
      <c r="B707" s="11" t="s">
        <v>1209</v>
      </c>
      <c r="C707" s="26">
        <v>42006</v>
      </c>
      <c r="D707" s="1" t="s">
        <v>2093</v>
      </c>
      <c r="E707" s="11" t="s">
        <v>449</v>
      </c>
      <c r="F707" s="11" t="s">
        <v>454</v>
      </c>
      <c r="G707" s="20" t="s">
        <v>454</v>
      </c>
      <c r="H707" s="11" t="s">
        <v>454</v>
      </c>
      <c r="I707" s="11" t="s">
        <v>2093</v>
      </c>
      <c r="J707" s="11"/>
      <c r="K707" s="11">
        <v>102</v>
      </c>
      <c r="L707" s="15" t="s">
        <v>2339</v>
      </c>
      <c r="M707" s="26" t="s">
        <v>1385</v>
      </c>
      <c r="N707" s="42" t="s">
        <v>1706</v>
      </c>
      <c r="O707" s="22" t="s">
        <v>1706</v>
      </c>
    </row>
    <row r="708" spans="1:15" ht="12">
      <c r="A708" s="27" t="s">
        <v>1210</v>
      </c>
      <c r="B708" s="11" t="s">
        <v>1211</v>
      </c>
      <c r="C708" s="26">
        <v>31006</v>
      </c>
      <c r="D708" s="1" t="s">
        <v>1430</v>
      </c>
      <c r="E708" s="11" t="s">
        <v>422</v>
      </c>
      <c r="F708" s="11" t="s">
        <v>422</v>
      </c>
      <c r="G708" s="20" t="s">
        <v>422</v>
      </c>
      <c r="H708" s="11" t="s">
        <v>422</v>
      </c>
      <c r="I708" s="11" t="s">
        <v>2108</v>
      </c>
      <c r="J708" s="11"/>
      <c r="K708" s="11">
        <v>63</v>
      </c>
      <c r="L708" s="15" t="s">
        <v>2339</v>
      </c>
      <c r="M708" s="26" t="s">
        <v>1385</v>
      </c>
      <c r="N708" s="44" t="s">
        <v>1706</v>
      </c>
      <c r="O708" s="23" t="s">
        <v>1706</v>
      </c>
    </row>
    <row r="709" spans="1:15" ht="12">
      <c r="A709" s="27" t="s">
        <v>1856</v>
      </c>
      <c r="B709" s="11" t="s">
        <v>1855</v>
      </c>
      <c r="C709" s="26">
        <v>38014</v>
      </c>
      <c r="D709" s="1" t="s">
        <v>1473</v>
      </c>
      <c r="E709" s="11" t="s">
        <v>443</v>
      </c>
      <c r="F709" s="11" t="s">
        <v>448</v>
      </c>
      <c r="G709" s="20" t="s">
        <v>448</v>
      </c>
      <c r="H709" s="11" t="s">
        <v>448</v>
      </c>
      <c r="I709" s="11" t="s">
        <v>1473</v>
      </c>
      <c r="J709" s="11"/>
      <c r="K709" s="11">
        <v>87</v>
      </c>
      <c r="L709" s="15" t="s">
        <v>1003</v>
      </c>
      <c r="M709" s="26" t="s">
        <v>1384</v>
      </c>
      <c r="N709" s="43" t="s">
        <v>1795</v>
      </c>
      <c r="O709" s="29" t="s">
        <v>2321</v>
      </c>
    </row>
    <row r="710" spans="1:15" ht="12">
      <c r="A710" s="27" t="s">
        <v>1212</v>
      </c>
      <c r="B710" s="11" t="s">
        <v>1213</v>
      </c>
      <c r="C710" s="26">
        <v>71004</v>
      </c>
      <c r="D710" s="1" t="s">
        <v>1449</v>
      </c>
      <c r="E710" s="11" t="s">
        <v>476</v>
      </c>
      <c r="F710" s="11" t="s">
        <v>476</v>
      </c>
      <c r="G710" s="20" t="s">
        <v>476</v>
      </c>
      <c r="H710" s="11" t="s">
        <v>473</v>
      </c>
      <c r="I710" s="11" t="s">
        <v>1449</v>
      </c>
      <c r="J710" s="11"/>
      <c r="K710" s="11">
        <v>162</v>
      </c>
      <c r="L710" s="15" t="s">
        <v>2339</v>
      </c>
      <c r="M710" s="26" t="s">
        <v>1385</v>
      </c>
      <c r="N710" s="44" t="s">
        <v>1706</v>
      </c>
      <c r="O710" s="23" t="s">
        <v>1706</v>
      </c>
    </row>
    <row r="711" spans="1:15" ht="12">
      <c r="A711" s="27" t="s">
        <v>1737</v>
      </c>
      <c r="B711" s="11" t="s">
        <v>1738</v>
      </c>
      <c r="C711" s="26">
        <v>71024</v>
      </c>
      <c r="D711" s="1" t="s">
        <v>1712</v>
      </c>
      <c r="E711" s="11" t="s">
        <v>476</v>
      </c>
      <c r="F711" s="11" t="s">
        <v>476</v>
      </c>
      <c r="G711" s="20" t="s">
        <v>476</v>
      </c>
      <c r="H711" s="11" t="s">
        <v>477</v>
      </c>
      <c r="I711" s="11" t="s">
        <v>495</v>
      </c>
      <c r="J711" s="11"/>
      <c r="K711" s="11">
        <v>40</v>
      </c>
      <c r="L711" s="15" t="s">
        <v>2339</v>
      </c>
      <c r="M711" s="26" t="s">
        <v>1385</v>
      </c>
      <c r="N711" s="42" t="s">
        <v>1706</v>
      </c>
      <c r="O711" s="22" t="s">
        <v>1706</v>
      </c>
    </row>
    <row r="712" spans="1:15" ht="12">
      <c r="A712" s="27" t="s">
        <v>1739</v>
      </c>
      <c r="B712" s="11" t="s">
        <v>1740</v>
      </c>
      <c r="C712" s="26">
        <v>73109</v>
      </c>
      <c r="D712" s="1" t="s">
        <v>1741</v>
      </c>
      <c r="E712" s="11" t="s">
        <v>476</v>
      </c>
      <c r="F712" s="11" t="s">
        <v>486</v>
      </c>
      <c r="G712" s="20" t="s">
        <v>486</v>
      </c>
      <c r="H712" s="11" t="s">
        <v>488</v>
      </c>
      <c r="I712" s="11" t="s">
        <v>1741</v>
      </c>
      <c r="J712" s="11"/>
      <c r="K712" s="11">
        <v>60</v>
      </c>
      <c r="L712" s="15" t="s">
        <v>2339</v>
      </c>
      <c r="M712" s="26" t="s">
        <v>1385</v>
      </c>
      <c r="N712" s="42" t="s">
        <v>1706</v>
      </c>
      <c r="O712" s="22" t="s">
        <v>1706</v>
      </c>
    </row>
    <row r="713" spans="1:15" ht="12">
      <c r="A713" s="27" t="s">
        <v>1742</v>
      </c>
      <c r="B713" s="11" t="s">
        <v>1743</v>
      </c>
      <c r="C713" s="26">
        <v>13008</v>
      </c>
      <c r="D713" s="1" t="s">
        <v>2335</v>
      </c>
      <c r="E713" s="11" t="s">
        <v>2175</v>
      </c>
      <c r="F713" s="11" t="s">
        <v>1366</v>
      </c>
      <c r="G713" s="20" t="s">
        <v>2335</v>
      </c>
      <c r="H713" s="11" t="s">
        <v>2335</v>
      </c>
      <c r="I713" s="11" t="s">
        <v>2335</v>
      </c>
      <c r="J713" s="11"/>
      <c r="K713" s="11">
        <v>50</v>
      </c>
      <c r="L713" s="15" t="s">
        <v>2339</v>
      </c>
      <c r="M713" s="26" t="s">
        <v>1385</v>
      </c>
      <c r="N713" s="44" t="s">
        <v>1706</v>
      </c>
      <c r="O713" s="23" t="s">
        <v>1706</v>
      </c>
    </row>
    <row r="714" spans="1:15" ht="12">
      <c r="A714" s="27" t="s">
        <v>1095</v>
      </c>
      <c r="B714" s="11" t="s">
        <v>1096</v>
      </c>
      <c r="C714" s="26">
        <v>13053</v>
      </c>
      <c r="D714" s="1" t="s">
        <v>1097</v>
      </c>
      <c r="E714" s="11" t="s">
        <v>2175</v>
      </c>
      <c r="F714" s="11" t="s">
        <v>1366</v>
      </c>
      <c r="G714" s="20" t="s">
        <v>2335</v>
      </c>
      <c r="H714" s="11" t="s">
        <v>2335</v>
      </c>
      <c r="I714" s="11" t="s">
        <v>2335</v>
      </c>
      <c r="J714" s="11"/>
      <c r="K714" s="11">
        <v>92</v>
      </c>
      <c r="L714" s="15" t="s">
        <v>2339</v>
      </c>
      <c r="M714" s="26" t="s">
        <v>1384</v>
      </c>
      <c r="N714" s="43" t="s">
        <v>2319</v>
      </c>
      <c r="O714" s="29" t="s">
        <v>1589</v>
      </c>
    </row>
    <row r="715" spans="1:15" ht="12">
      <c r="A715" s="27" t="s">
        <v>2256</v>
      </c>
      <c r="B715" s="11" t="s">
        <v>2257</v>
      </c>
      <c r="C715" s="26">
        <v>42025</v>
      </c>
      <c r="D715" s="1" t="s">
        <v>2258</v>
      </c>
      <c r="E715" s="11" t="s">
        <v>464</v>
      </c>
      <c r="F715" s="11" t="s">
        <v>464</v>
      </c>
      <c r="G715" s="20" t="s">
        <v>456</v>
      </c>
      <c r="H715" s="11" t="s">
        <v>456</v>
      </c>
      <c r="I715" s="11" t="s">
        <v>2258</v>
      </c>
      <c r="J715" s="11"/>
      <c r="K715" s="11">
        <v>97</v>
      </c>
      <c r="L715" s="15" t="s">
        <v>1003</v>
      </c>
      <c r="M715" s="26" t="s">
        <v>1384</v>
      </c>
      <c r="N715" s="43" t="s">
        <v>1795</v>
      </c>
      <c r="O715" s="29" t="s">
        <v>2321</v>
      </c>
    </row>
    <row r="716" spans="1:15" ht="12">
      <c r="A716" s="27" t="s">
        <v>1704</v>
      </c>
      <c r="B716" s="11" t="s">
        <v>1705</v>
      </c>
      <c r="C716" s="26">
        <v>23098</v>
      </c>
      <c r="D716" s="1" t="s">
        <v>1030</v>
      </c>
      <c r="E716" s="11" t="s">
        <v>493</v>
      </c>
      <c r="F716" s="11" t="s">
        <v>406</v>
      </c>
      <c r="G716" s="20" t="s">
        <v>406</v>
      </c>
      <c r="H716" s="11" t="s">
        <v>403</v>
      </c>
      <c r="I716" s="11" t="s">
        <v>1512</v>
      </c>
      <c r="J716" s="11"/>
      <c r="K716" s="11">
        <v>120</v>
      </c>
      <c r="L716" s="15" t="s">
        <v>2339</v>
      </c>
      <c r="M716" s="26" t="s">
        <v>1384</v>
      </c>
      <c r="N716" s="43" t="s">
        <v>2319</v>
      </c>
      <c r="O716" s="24" t="s">
        <v>1678</v>
      </c>
    </row>
    <row r="717" spans="1:15" ht="12">
      <c r="A717" s="32" t="s">
        <v>1857</v>
      </c>
      <c r="B717" s="12" t="s">
        <v>218</v>
      </c>
      <c r="C717" s="37">
        <v>31005</v>
      </c>
      <c r="D717" s="7" t="s">
        <v>2108</v>
      </c>
      <c r="E717" s="12" t="s">
        <v>422</v>
      </c>
      <c r="F717" s="12" t="s">
        <v>422</v>
      </c>
      <c r="G717" s="197" t="s">
        <v>422</v>
      </c>
      <c r="H717" s="12" t="s">
        <v>422</v>
      </c>
      <c r="I717" s="12" t="s">
        <v>2108</v>
      </c>
      <c r="J717" s="12"/>
      <c r="K717" s="47">
        <v>117</v>
      </c>
      <c r="L717" s="16" t="s">
        <v>2339</v>
      </c>
      <c r="M717" s="26" t="s">
        <v>1384</v>
      </c>
      <c r="N717" s="43" t="s">
        <v>2319</v>
      </c>
      <c r="O717" s="25" t="s">
        <v>2063</v>
      </c>
    </row>
    <row r="718" spans="1:15" ht="12">
      <c r="A718" s="32" t="s">
        <v>1859</v>
      </c>
      <c r="B718" s="12" t="s">
        <v>1858</v>
      </c>
      <c r="C718" s="37">
        <v>23003</v>
      </c>
      <c r="D718" s="7" t="s">
        <v>1512</v>
      </c>
      <c r="E718" s="12" t="s">
        <v>493</v>
      </c>
      <c r="F718" s="12" t="s">
        <v>406</v>
      </c>
      <c r="G718" s="197" t="s">
        <v>406</v>
      </c>
      <c r="H718" s="12" t="s">
        <v>403</v>
      </c>
      <c r="I718" s="12" t="s">
        <v>1512</v>
      </c>
      <c r="J718" s="12"/>
      <c r="K718" s="47">
        <v>78</v>
      </c>
      <c r="L718" s="16" t="s">
        <v>1008</v>
      </c>
      <c r="M718" s="26" t="s">
        <v>1384</v>
      </c>
      <c r="N718" s="41" t="s">
        <v>1795</v>
      </c>
      <c r="O718" s="20" t="s">
        <v>1796</v>
      </c>
    </row>
    <row r="719" spans="1:15" ht="12">
      <c r="A719" s="27" t="s">
        <v>2185</v>
      </c>
      <c r="B719" s="11" t="s">
        <v>2186</v>
      </c>
      <c r="C719" s="26">
        <v>71034</v>
      </c>
      <c r="D719" s="1" t="s">
        <v>2187</v>
      </c>
      <c r="E719" s="11" t="s">
        <v>476</v>
      </c>
      <c r="F719" s="11" t="s">
        <v>483</v>
      </c>
      <c r="G719" s="20" t="s">
        <v>481</v>
      </c>
      <c r="H719" s="11" t="s">
        <v>481</v>
      </c>
      <c r="I719" s="11" t="s">
        <v>2120</v>
      </c>
      <c r="J719" s="11"/>
      <c r="K719" s="11">
        <v>65</v>
      </c>
      <c r="L719" s="15" t="s">
        <v>2320</v>
      </c>
      <c r="M719" s="26" t="s">
        <v>1385</v>
      </c>
      <c r="N719" s="41" t="s">
        <v>2079</v>
      </c>
      <c r="O719" s="19" t="s">
        <v>2079</v>
      </c>
    </row>
    <row r="720" spans="1:15" ht="12">
      <c r="A720" s="27" t="s">
        <v>1744</v>
      </c>
      <c r="B720" s="11" t="s">
        <v>1745</v>
      </c>
      <c r="C720" s="26">
        <v>44021</v>
      </c>
      <c r="D720" s="1" t="s">
        <v>1452</v>
      </c>
      <c r="E720" s="11" t="s">
        <v>464</v>
      </c>
      <c r="F720" s="11" t="s">
        <v>464</v>
      </c>
      <c r="G720" s="20" t="s">
        <v>464</v>
      </c>
      <c r="H720" s="11" t="s">
        <v>464</v>
      </c>
      <c r="I720" s="11" t="s">
        <v>1452</v>
      </c>
      <c r="J720" s="11"/>
      <c r="K720" s="11">
        <v>76</v>
      </c>
      <c r="L720" s="15" t="s">
        <v>2339</v>
      </c>
      <c r="M720" s="26" t="s">
        <v>1385</v>
      </c>
      <c r="N720" s="44" t="s">
        <v>1706</v>
      </c>
      <c r="O720" s="23" t="s">
        <v>1706</v>
      </c>
    </row>
    <row r="721" spans="1:15" ht="12">
      <c r="A721" s="32" t="s">
        <v>1860</v>
      </c>
      <c r="B721" s="12" t="s">
        <v>219</v>
      </c>
      <c r="C721" s="37">
        <v>12030</v>
      </c>
      <c r="D721" s="7" t="s">
        <v>1354</v>
      </c>
      <c r="E721" s="12" t="s">
        <v>1434</v>
      </c>
      <c r="F721" s="12" t="s">
        <v>2178</v>
      </c>
      <c r="G721" s="197" t="s">
        <v>2178</v>
      </c>
      <c r="H721" s="12" t="s">
        <v>1039</v>
      </c>
      <c r="I721" s="12" t="s">
        <v>1039</v>
      </c>
      <c r="J721" s="12"/>
      <c r="K721" s="47">
        <v>119</v>
      </c>
      <c r="L721" s="16" t="s">
        <v>2339</v>
      </c>
      <c r="M721" s="26" t="s">
        <v>1384</v>
      </c>
      <c r="N721" s="43" t="s">
        <v>2319</v>
      </c>
      <c r="O721" s="29" t="s">
        <v>1852</v>
      </c>
    </row>
    <row r="722" spans="1:15" ht="12">
      <c r="A722" s="27" t="s">
        <v>2313</v>
      </c>
      <c r="B722" s="11" t="s">
        <v>2314</v>
      </c>
      <c r="C722" s="26">
        <v>42011</v>
      </c>
      <c r="D722" s="1" t="s">
        <v>1725</v>
      </c>
      <c r="E722" s="11" t="s">
        <v>449</v>
      </c>
      <c r="F722" s="11" t="s">
        <v>454</v>
      </c>
      <c r="G722" s="20" t="s">
        <v>454</v>
      </c>
      <c r="H722" s="11" t="s">
        <v>454</v>
      </c>
      <c r="I722" s="11" t="s">
        <v>2093</v>
      </c>
      <c r="J722" s="11"/>
      <c r="K722" s="11">
        <v>55</v>
      </c>
      <c r="L722" s="15" t="s">
        <v>1008</v>
      </c>
      <c r="M722" s="26" t="s">
        <v>1384</v>
      </c>
      <c r="N722" s="43" t="s">
        <v>1795</v>
      </c>
      <c r="O722" s="29" t="s">
        <v>1796</v>
      </c>
    </row>
    <row r="723" spans="1:15" ht="12">
      <c r="A723" s="27" t="s">
        <v>1746</v>
      </c>
      <c r="B723" s="11" t="s">
        <v>1747</v>
      </c>
      <c r="C723" s="26">
        <v>11002</v>
      </c>
      <c r="D723" s="1" t="s">
        <v>1029</v>
      </c>
      <c r="E723" s="11" t="s">
        <v>1029</v>
      </c>
      <c r="F723" s="11" t="s">
        <v>1029</v>
      </c>
      <c r="G723" s="20" t="s">
        <v>1029</v>
      </c>
      <c r="H723" s="11" t="s">
        <v>1029</v>
      </c>
      <c r="I723" s="11" t="s">
        <v>1029</v>
      </c>
      <c r="J723" s="11"/>
      <c r="K723" s="11">
        <v>8</v>
      </c>
      <c r="L723" s="15" t="s">
        <v>2339</v>
      </c>
      <c r="M723" s="26" t="s">
        <v>1385</v>
      </c>
      <c r="N723" s="42" t="s">
        <v>1706</v>
      </c>
      <c r="O723" s="22" t="s">
        <v>1706</v>
      </c>
    </row>
    <row r="724" spans="1:15" ht="12">
      <c r="A724" s="27" t="s">
        <v>1748</v>
      </c>
      <c r="B724" s="11" t="s">
        <v>1749</v>
      </c>
      <c r="C724" s="26">
        <v>73006</v>
      </c>
      <c r="D724" s="1" t="s">
        <v>1011</v>
      </c>
      <c r="E724" s="11" t="s">
        <v>476</v>
      </c>
      <c r="F724" s="11" t="s">
        <v>486</v>
      </c>
      <c r="G724" s="20" t="s">
        <v>485</v>
      </c>
      <c r="H724" s="11" t="s">
        <v>485</v>
      </c>
      <c r="I724" s="11" t="s">
        <v>1011</v>
      </c>
      <c r="J724" s="11"/>
      <c r="K724" s="11">
        <v>62</v>
      </c>
      <c r="L724" s="15" t="s">
        <v>2339</v>
      </c>
      <c r="M724" s="26" t="s">
        <v>1385</v>
      </c>
      <c r="N724" s="42" t="s">
        <v>1706</v>
      </c>
      <c r="O724" s="22" t="s">
        <v>1706</v>
      </c>
    </row>
    <row r="725" spans="1:15" ht="12">
      <c r="A725" s="27" t="s">
        <v>1750</v>
      </c>
      <c r="B725" s="11" t="s">
        <v>1751</v>
      </c>
      <c r="C725" s="26">
        <v>11002</v>
      </c>
      <c r="D725" s="1" t="s">
        <v>1029</v>
      </c>
      <c r="E725" s="11" t="s">
        <v>1029</v>
      </c>
      <c r="F725" s="11" t="s">
        <v>1029</v>
      </c>
      <c r="G725" s="20" t="s">
        <v>1029</v>
      </c>
      <c r="H725" s="11" t="s">
        <v>1029</v>
      </c>
      <c r="I725" s="11" t="s">
        <v>1029</v>
      </c>
      <c r="J725" s="11"/>
      <c r="K725" s="11">
        <v>120</v>
      </c>
      <c r="L725" s="15" t="s">
        <v>2339</v>
      </c>
      <c r="M725" s="26" t="s">
        <v>1385</v>
      </c>
      <c r="N725" s="44" t="s">
        <v>1706</v>
      </c>
      <c r="O725" s="23" t="s">
        <v>1706</v>
      </c>
    </row>
    <row r="726" spans="1:15" ht="12">
      <c r="A726" s="27" t="s">
        <v>2188</v>
      </c>
      <c r="B726" s="11" t="s">
        <v>2189</v>
      </c>
      <c r="C726" s="26">
        <v>12035</v>
      </c>
      <c r="D726" s="1" t="s">
        <v>2190</v>
      </c>
      <c r="E726" s="11" t="s">
        <v>1434</v>
      </c>
      <c r="F726" s="11" t="s">
        <v>1434</v>
      </c>
      <c r="G726" s="20" t="s">
        <v>1434</v>
      </c>
      <c r="H726" s="11" t="s">
        <v>2190</v>
      </c>
      <c r="I726" s="11" t="s">
        <v>2190</v>
      </c>
      <c r="J726" s="11"/>
      <c r="K726" s="11">
        <v>92</v>
      </c>
      <c r="L726" s="15" t="s">
        <v>2320</v>
      </c>
      <c r="M726" s="26" t="s">
        <v>1385</v>
      </c>
      <c r="N726" s="41" t="s">
        <v>2079</v>
      </c>
      <c r="O726" s="19" t="s">
        <v>2079</v>
      </c>
    </row>
    <row r="727" spans="1:15" ht="12">
      <c r="A727" s="27" t="s">
        <v>367</v>
      </c>
      <c r="B727" s="11" t="s">
        <v>368</v>
      </c>
      <c r="C727" s="26">
        <v>11053</v>
      </c>
      <c r="D727" s="1" t="s">
        <v>369</v>
      </c>
      <c r="E727" s="11" t="s">
        <v>1029</v>
      </c>
      <c r="F727" s="11" t="s">
        <v>1369</v>
      </c>
      <c r="G727" s="20" t="s">
        <v>1369</v>
      </c>
      <c r="H727" s="11" t="s">
        <v>369</v>
      </c>
      <c r="I727" s="11" t="s">
        <v>369</v>
      </c>
      <c r="J727" s="11"/>
      <c r="K727" s="11">
        <v>90</v>
      </c>
      <c r="L727" s="15" t="s">
        <v>2320</v>
      </c>
      <c r="M727" s="26" t="s">
        <v>1385</v>
      </c>
      <c r="N727" s="43" t="s">
        <v>2079</v>
      </c>
      <c r="O727" s="29" t="s">
        <v>2079</v>
      </c>
    </row>
    <row r="728" spans="1:15" ht="12">
      <c r="A728" s="27" t="s">
        <v>1752</v>
      </c>
      <c r="B728" s="11" t="s">
        <v>1753</v>
      </c>
      <c r="C728" s="26">
        <v>13040</v>
      </c>
      <c r="D728" s="1" t="s">
        <v>2175</v>
      </c>
      <c r="E728" s="11" t="s">
        <v>2175</v>
      </c>
      <c r="F728" s="11" t="s">
        <v>2175</v>
      </c>
      <c r="G728" s="20" t="s">
        <v>2175</v>
      </c>
      <c r="H728" s="11" t="s">
        <v>2175</v>
      </c>
      <c r="I728" s="11" t="s">
        <v>2175</v>
      </c>
      <c r="J728" s="11"/>
      <c r="K728" s="11">
        <v>104</v>
      </c>
      <c r="L728" s="15" t="s">
        <v>2339</v>
      </c>
      <c r="M728" s="26" t="s">
        <v>1385</v>
      </c>
      <c r="N728" s="44" t="s">
        <v>1706</v>
      </c>
      <c r="O728" s="23" t="s">
        <v>1706</v>
      </c>
    </row>
    <row r="729" spans="1:15" ht="12">
      <c r="A729" s="27" t="s">
        <v>1861</v>
      </c>
      <c r="B729" s="11" t="s">
        <v>274</v>
      </c>
      <c r="C729" s="26">
        <v>24062</v>
      </c>
      <c r="D729" s="1" t="s">
        <v>2338</v>
      </c>
      <c r="E729" s="11" t="s">
        <v>417</v>
      </c>
      <c r="F729" s="11" t="s">
        <v>417</v>
      </c>
      <c r="G729" s="20" t="s">
        <v>417</v>
      </c>
      <c r="H729" s="11" t="s">
        <v>417</v>
      </c>
      <c r="I729" s="11" t="s">
        <v>2338</v>
      </c>
      <c r="J729" s="11"/>
      <c r="K729" s="11">
        <v>125</v>
      </c>
      <c r="L729" s="15" t="s">
        <v>2339</v>
      </c>
      <c r="M729" s="26" t="s">
        <v>1385</v>
      </c>
      <c r="N729" s="42" t="s">
        <v>1706</v>
      </c>
      <c r="O729" s="22" t="s">
        <v>1706</v>
      </c>
    </row>
    <row r="730" spans="1:15" ht="12">
      <c r="A730" s="27" t="s">
        <v>370</v>
      </c>
      <c r="B730" s="11" t="s">
        <v>371</v>
      </c>
      <c r="C730" s="26">
        <v>13014</v>
      </c>
      <c r="D730" s="1" t="s">
        <v>372</v>
      </c>
      <c r="E730" s="11" t="s">
        <v>2175</v>
      </c>
      <c r="F730" s="11" t="s">
        <v>2175</v>
      </c>
      <c r="G730" s="20" t="s">
        <v>372</v>
      </c>
      <c r="H730" s="11" t="s">
        <v>372</v>
      </c>
      <c r="I730" s="11" t="s">
        <v>372</v>
      </c>
      <c r="J730" s="11"/>
      <c r="K730" s="11">
        <v>150</v>
      </c>
      <c r="L730" s="15" t="s">
        <v>2320</v>
      </c>
      <c r="M730" s="26" t="s">
        <v>1385</v>
      </c>
      <c r="N730" s="43" t="s">
        <v>2079</v>
      </c>
      <c r="O730" s="29" t="s">
        <v>2079</v>
      </c>
    </row>
    <row r="731" spans="1:15" ht="12">
      <c r="A731" s="27" t="s">
        <v>1572</v>
      </c>
      <c r="B731" s="11" t="s">
        <v>1571</v>
      </c>
      <c r="C731" s="26">
        <v>35013</v>
      </c>
      <c r="D731" s="1" t="s">
        <v>1028</v>
      </c>
      <c r="E731" s="11" t="s">
        <v>443</v>
      </c>
      <c r="F731" s="11" t="s">
        <v>443</v>
      </c>
      <c r="G731" s="20" t="s">
        <v>443</v>
      </c>
      <c r="H731" s="11" t="s">
        <v>443</v>
      </c>
      <c r="I731" s="11" t="s">
        <v>1028</v>
      </c>
      <c r="J731" s="11"/>
      <c r="K731" s="11">
        <v>109</v>
      </c>
      <c r="L731" s="15" t="s">
        <v>2339</v>
      </c>
      <c r="M731" s="26" t="s">
        <v>1385</v>
      </c>
      <c r="N731" s="42" t="s">
        <v>1706</v>
      </c>
      <c r="O731" s="22" t="s">
        <v>1706</v>
      </c>
    </row>
    <row r="732" spans="1:15" ht="12">
      <c r="A732" s="27" t="s">
        <v>1534</v>
      </c>
      <c r="B732" s="11" t="s">
        <v>1535</v>
      </c>
      <c r="C732" s="26">
        <v>36011</v>
      </c>
      <c r="D732" s="1" t="s">
        <v>1536</v>
      </c>
      <c r="E732" s="11" t="s">
        <v>446</v>
      </c>
      <c r="F732" s="11" t="s">
        <v>446</v>
      </c>
      <c r="G732" s="20" t="s">
        <v>446</v>
      </c>
      <c r="H732" s="11" t="s">
        <v>445</v>
      </c>
      <c r="I732" s="11" t="s">
        <v>1536</v>
      </c>
      <c r="J732" s="11"/>
      <c r="K732" s="11">
        <v>75</v>
      </c>
      <c r="L732" s="15" t="s">
        <v>2320</v>
      </c>
      <c r="M732" s="26" t="s">
        <v>1385</v>
      </c>
      <c r="N732" s="43" t="s">
        <v>2079</v>
      </c>
      <c r="O732" s="29" t="s">
        <v>2079</v>
      </c>
    </row>
    <row r="733" spans="1:15" ht="12">
      <c r="A733" s="27" t="s">
        <v>1537</v>
      </c>
      <c r="B733" s="11" t="s">
        <v>1538</v>
      </c>
      <c r="C733" s="26">
        <v>12040</v>
      </c>
      <c r="D733" s="1" t="s">
        <v>1446</v>
      </c>
      <c r="E733" s="11" t="s">
        <v>1434</v>
      </c>
      <c r="F733" s="11" t="s">
        <v>2178</v>
      </c>
      <c r="G733" s="20" t="s">
        <v>2178</v>
      </c>
      <c r="H733" s="11" t="s">
        <v>2178</v>
      </c>
      <c r="I733" s="11" t="s">
        <v>2178</v>
      </c>
      <c r="J733" s="11"/>
      <c r="K733" s="11">
        <v>188</v>
      </c>
      <c r="L733" s="15" t="s">
        <v>2320</v>
      </c>
      <c r="M733" s="26" t="s">
        <v>1385</v>
      </c>
      <c r="N733" s="43" t="s">
        <v>2079</v>
      </c>
      <c r="O733" s="29" t="s">
        <v>2079</v>
      </c>
    </row>
    <row r="734" spans="1:15" ht="12">
      <c r="A734" s="27" t="s">
        <v>1539</v>
      </c>
      <c r="B734" s="11" t="s">
        <v>1540</v>
      </c>
      <c r="C734" s="26">
        <v>11057</v>
      </c>
      <c r="D734" s="1" t="s">
        <v>1541</v>
      </c>
      <c r="E734" s="11" t="s">
        <v>1029</v>
      </c>
      <c r="F734" s="11" t="s">
        <v>1258</v>
      </c>
      <c r="G734" s="20" t="s">
        <v>1258</v>
      </c>
      <c r="H734" s="11" t="s">
        <v>1541</v>
      </c>
      <c r="I734" s="11" t="s">
        <v>1541</v>
      </c>
      <c r="J734" s="11"/>
      <c r="K734" s="11">
        <v>58</v>
      </c>
      <c r="L734" s="15" t="s">
        <v>2320</v>
      </c>
      <c r="M734" s="26" t="s">
        <v>1385</v>
      </c>
      <c r="N734" s="41" t="s">
        <v>2079</v>
      </c>
      <c r="O734" s="19" t="s">
        <v>2079</v>
      </c>
    </row>
    <row r="735" spans="1:15" ht="12">
      <c r="A735" s="27" t="s">
        <v>1542</v>
      </c>
      <c r="B735" s="11" t="s">
        <v>1543</v>
      </c>
      <c r="C735" s="26">
        <v>45064</v>
      </c>
      <c r="D735" s="1" t="s">
        <v>1544</v>
      </c>
      <c r="E735" s="11" t="s">
        <v>464</v>
      </c>
      <c r="F735" s="11" t="s">
        <v>466</v>
      </c>
      <c r="G735" s="20" t="s">
        <v>466</v>
      </c>
      <c r="H735" s="11" t="s">
        <v>466</v>
      </c>
      <c r="I735" s="11" t="s">
        <v>1182</v>
      </c>
      <c r="J735" s="11"/>
      <c r="K735" s="11">
        <v>40</v>
      </c>
      <c r="L735" s="15" t="s">
        <v>2320</v>
      </c>
      <c r="M735" s="26" t="s">
        <v>1385</v>
      </c>
      <c r="N735" s="43" t="s">
        <v>2079</v>
      </c>
      <c r="O735" s="29" t="s">
        <v>2079</v>
      </c>
    </row>
    <row r="736" spans="1:15" ht="12">
      <c r="A736" s="27" t="s">
        <v>1754</v>
      </c>
      <c r="B736" s="11" t="s">
        <v>1755</v>
      </c>
      <c r="C736" s="26">
        <v>73032</v>
      </c>
      <c r="D736" s="1" t="s">
        <v>1021</v>
      </c>
      <c r="E736" s="11" t="s">
        <v>476</v>
      </c>
      <c r="F736" s="11" t="s">
        <v>486</v>
      </c>
      <c r="G736" s="20" t="s">
        <v>485</v>
      </c>
      <c r="H736" s="11" t="s">
        <v>485</v>
      </c>
      <c r="I736" s="11" t="s">
        <v>1011</v>
      </c>
      <c r="J736" s="11"/>
      <c r="K736" s="11">
        <v>38</v>
      </c>
      <c r="L736" s="15" t="s">
        <v>2339</v>
      </c>
      <c r="M736" s="26" t="s">
        <v>1385</v>
      </c>
      <c r="N736" s="42" t="s">
        <v>1706</v>
      </c>
      <c r="O736" s="22" t="s">
        <v>1706</v>
      </c>
    </row>
    <row r="737" spans="1:15" ht="12">
      <c r="A737" s="27" t="s">
        <v>1545</v>
      </c>
      <c r="B737" s="11" t="s">
        <v>1546</v>
      </c>
      <c r="C737" s="26">
        <v>42003</v>
      </c>
      <c r="D737" s="1" t="s">
        <v>1433</v>
      </c>
      <c r="E737" s="11" t="s">
        <v>449</v>
      </c>
      <c r="F737" s="11" t="s">
        <v>454</v>
      </c>
      <c r="G737" s="20" t="s">
        <v>454</v>
      </c>
      <c r="H737" s="11" t="s">
        <v>457</v>
      </c>
      <c r="I737" s="11" t="s">
        <v>2162</v>
      </c>
      <c r="J737" s="11"/>
      <c r="K737" s="11">
        <v>120</v>
      </c>
      <c r="L737" s="15" t="s">
        <v>2320</v>
      </c>
      <c r="M737" s="26" t="s">
        <v>1385</v>
      </c>
      <c r="N737" s="43" t="s">
        <v>2079</v>
      </c>
      <c r="O737" s="29" t="s">
        <v>2079</v>
      </c>
    </row>
    <row r="738" spans="1:15" ht="12">
      <c r="A738" s="27" t="s">
        <v>1574</v>
      </c>
      <c r="B738" s="11" t="s">
        <v>1573</v>
      </c>
      <c r="C738" s="26">
        <v>72040</v>
      </c>
      <c r="D738" s="1" t="s">
        <v>144</v>
      </c>
      <c r="E738" s="11" t="s">
        <v>475</v>
      </c>
      <c r="F738" s="11" t="s">
        <v>482</v>
      </c>
      <c r="G738" s="20" t="s">
        <v>480</v>
      </c>
      <c r="H738" s="11" t="s">
        <v>480</v>
      </c>
      <c r="I738" s="11" t="s">
        <v>1629</v>
      </c>
      <c r="J738" s="11"/>
      <c r="K738" s="11">
        <v>60</v>
      </c>
      <c r="L738" s="15" t="s">
        <v>1003</v>
      </c>
      <c r="M738" s="26" t="s">
        <v>1384</v>
      </c>
      <c r="N738" s="43" t="s">
        <v>1795</v>
      </c>
      <c r="O738" s="24" t="s">
        <v>2321</v>
      </c>
    </row>
    <row r="739" spans="1:15" ht="12">
      <c r="A739" s="27" t="s">
        <v>1547</v>
      </c>
      <c r="B739" s="11" t="s">
        <v>1548</v>
      </c>
      <c r="C739" s="26">
        <v>12034</v>
      </c>
      <c r="D739" s="1" t="s">
        <v>1549</v>
      </c>
      <c r="E739" s="11" t="s">
        <v>1434</v>
      </c>
      <c r="F739" s="11" t="s">
        <v>2178</v>
      </c>
      <c r="G739" s="20" t="s">
        <v>2178</v>
      </c>
      <c r="H739" s="11" t="s">
        <v>1039</v>
      </c>
      <c r="I739" s="11" t="s">
        <v>1039</v>
      </c>
      <c r="J739" s="11"/>
      <c r="K739" s="11">
        <v>46</v>
      </c>
      <c r="L739" s="15" t="s">
        <v>2320</v>
      </c>
      <c r="M739" s="26" t="s">
        <v>1385</v>
      </c>
      <c r="N739" s="43" t="s">
        <v>2079</v>
      </c>
      <c r="O739" s="29" t="s">
        <v>2079</v>
      </c>
    </row>
    <row r="740" spans="1:15" ht="12">
      <c r="A740" s="27" t="s">
        <v>1550</v>
      </c>
      <c r="B740" s="11" t="s">
        <v>1551</v>
      </c>
      <c r="C740" s="26">
        <v>23052</v>
      </c>
      <c r="D740" s="1" t="s">
        <v>1552</v>
      </c>
      <c r="E740" s="11" t="s">
        <v>493</v>
      </c>
      <c r="F740" s="11" t="s">
        <v>402</v>
      </c>
      <c r="G740" s="20" t="s">
        <v>402</v>
      </c>
      <c r="H740" s="11" t="s">
        <v>402</v>
      </c>
      <c r="I740" s="11" t="s">
        <v>1162</v>
      </c>
      <c r="J740" s="11"/>
      <c r="K740" s="11">
        <v>103</v>
      </c>
      <c r="L740" s="15" t="s">
        <v>2320</v>
      </c>
      <c r="M740" s="26" t="s">
        <v>1385</v>
      </c>
      <c r="N740" s="41" t="s">
        <v>2079</v>
      </c>
      <c r="O740" s="19" t="s">
        <v>2079</v>
      </c>
    </row>
    <row r="741" spans="1:15" ht="12">
      <c r="A741" s="27" t="s">
        <v>2057</v>
      </c>
      <c r="B741" s="11" t="s">
        <v>2058</v>
      </c>
      <c r="C741" s="26">
        <v>44064</v>
      </c>
      <c r="D741" s="1" t="s">
        <v>2059</v>
      </c>
      <c r="E741" s="11" t="s">
        <v>464</v>
      </c>
      <c r="F741" s="11" t="s">
        <v>464</v>
      </c>
      <c r="G741" s="20" t="s">
        <v>464</v>
      </c>
      <c r="H741" s="11" t="s">
        <v>464</v>
      </c>
      <c r="I741" s="11" t="s">
        <v>1452</v>
      </c>
      <c r="J741" s="11"/>
      <c r="K741" s="11">
        <v>102</v>
      </c>
      <c r="L741" s="15" t="s">
        <v>1003</v>
      </c>
      <c r="M741" s="26" t="s">
        <v>1384</v>
      </c>
      <c r="N741" s="43" t="s">
        <v>1795</v>
      </c>
      <c r="O741" s="29" t="s">
        <v>2321</v>
      </c>
    </row>
    <row r="742" spans="1:15" ht="12">
      <c r="A742" s="27" t="s">
        <v>910</v>
      </c>
      <c r="B742" s="11" t="s">
        <v>911</v>
      </c>
      <c r="C742" s="26">
        <v>71016</v>
      </c>
      <c r="D742" s="1" t="s">
        <v>2306</v>
      </c>
      <c r="E742" s="11" t="s">
        <v>475</v>
      </c>
      <c r="F742" s="11" t="s">
        <v>475</v>
      </c>
      <c r="G742" s="20" t="s">
        <v>475</v>
      </c>
      <c r="H742" s="11" t="s">
        <v>475</v>
      </c>
      <c r="I742" s="11" t="s">
        <v>2306</v>
      </c>
      <c r="J742" s="11"/>
      <c r="K742" s="11">
        <v>264</v>
      </c>
      <c r="L742" s="15" t="s">
        <v>2320</v>
      </c>
      <c r="M742" s="26" t="s">
        <v>1385</v>
      </c>
      <c r="N742" s="43" t="s">
        <v>2079</v>
      </c>
      <c r="O742" s="29" t="s">
        <v>2079</v>
      </c>
    </row>
    <row r="743" spans="1:15" ht="12">
      <c r="A743" s="32" t="s">
        <v>1576</v>
      </c>
      <c r="B743" s="12" t="s">
        <v>1575</v>
      </c>
      <c r="C743" s="37">
        <v>23103</v>
      </c>
      <c r="D743" s="7" t="s">
        <v>1277</v>
      </c>
      <c r="E743" s="12" t="s">
        <v>493</v>
      </c>
      <c r="F743" s="12" t="s">
        <v>493</v>
      </c>
      <c r="G743" s="197" t="s">
        <v>419</v>
      </c>
      <c r="H743" s="12" t="s">
        <v>419</v>
      </c>
      <c r="I743" s="12" t="s">
        <v>1330</v>
      </c>
      <c r="J743" s="12"/>
      <c r="K743" s="47">
        <v>30</v>
      </c>
      <c r="L743" s="16" t="s">
        <v>2339</v>
      </c>
      <c r="M743" s="26" t="s">
        <v>1384</v>
      </c>
      <c r="N743" s="43" t="s">
        <v>2319</v>
      </c>
      <c r="O743" s="25" t="s">
        <v>1678</v>
      </c>
    </row>
    <row r="744" spans="1:15" ht="12">
      <c r="A744" s="27" t="s">
        <v>1176</v>
      </c>
      <c r="B744" s="11" t="s">
        <v>1177</v>
      </c>
      <c r="C744" s="26">
        <v>13008</v>
      </c>
      <c r="D744" s="1" t="s">
        <v>2335</v>
      </c>
      <c r="E744" s="11" t="s">
        <v>2175</v>
      </c>
      <c r="F744" s="11" t="s">
        <v>1366</v>
      </c>
      <c r="G744" s="20" t="s">
        <v>2335</v>
      </c>
      <c r="H744" s="11" t="s">
        <v>2335</v>
      </c>
      <c r="I744" s="11" t="s">
        <v>2335</v>
      </c>
      <c r="J744" s="11"/>
      <c r="K744" s="11">
        <v>114</v>
      </c>
      <c r="L744" s="15" t="s">
        <v>2320</v>
      </c>
      <c r="M744" s="26" t="s">
        <v>1385</v>
      </c>
      <c r="N744" s="41" t="s">
        <v>2079</v>
      </c>
      <c r="O744" s="19" t="s">
        <v>2079</v>
      </c>
    </row>
    <row r="745" spans="1:15" ht="12">
      <c r="A745" s="27" t="s">
        <v>1756</v>
      </c>
      <c r="B745" s="11" t="s">
        <v>1757</v>
      </c>
      <c r="C745" s="26">
        <v>44021</v>
      </c>
      <c r="D745" s="1" t="s">
        <v>1452</v>
      </c>
      <c r="E745" s="11" t="s">
        <v>464</v>
      </c>
      <c r="F745" s="11" t="s">
        <v>464</v>
      </c>
      <c r="G745" s="20" t="s">
        <v>464</v>
      </c>
      <c r="H745" s="11" t="s">
        <v>464</v>
      </c>
      <c r="I745" s="11" t="s">
        <v>1452</v>
      </c>
      <c r="J745" s="11"/>
      <c r="K745" s="11">
        <v>71</v>
      </c>
      <c r="L745" s="15" t="s">
        <v>2339</v>
      </c>
      <c r="M745" s="26" t="s">
        <v>1385</v>
      </c>
      <c r="N745" s="42" t="s">
        <v>1706</v>
      </c>
      <c r="O745" s="22" t="s">
        <v>1706</v>
      </c>
    </row>
    <row r="746" spans="1:15" ht="12">
      <c r="A746" s="32" t="s">
        <v>220</v>
      </c>
      <c r="B746" s="12" t="s">
        <v>221</v>
      </c>
      <c r="C746" s="37">
        <v>24062</v>
      </c>
      <c r="D746" s="7" t="s">
        <v>2338</v>
      </c>
      <c r="E746" s="12" t="s">
        <v>417</v>
      </c>
      <c r="F746" s="12" t="s">
        <v>417</v>
      </c>
      <c r="G746" s="197" t="s">
        <v>417</v>
      </c>
      <c r="H746" s="12" t="s">
        <v>417</v>
      </c>
      <c r="I746" s="12" t="s">
        <v>2338</v>
      </c>
      <c r="J746" s="12"/>
      <c r="K746" s="47">
        <v>120</v>
      </c>
      <c r="L746" s="16" t="s">
        <v>2339</v>
      </c>
      <c r="M746" s="26" t="s">
        <v>1384</v>
      </c>
      <c r="N746" s="41" t="s">
        <v>2319</v>
      </c>
      <c r="O746" s="20" t="s">
        <v>1589</v>
      </c>
    </row>
    <row r="747" spans="1:15" ht="12">
      <c r="A747" s="27" t="s">
        <v>2315</v>
      </c>
      <c r="B747" s="11" t="s">
        <v>2316</v>
      </c>
      <c r="C747" s="26">
        <v>41048</v>
      </c>
      <c r="D747" s="1" t="s">
        <v>1443</v>
      </c>
      <c r="E747" s="11" t="s">
        <v>449</v>
      </c>
      <c r="F747" s="11" t="s">
        <v>450</v>
      </c>
      <c r="G747" s="20" t="s">
        <v>451</v>
      </c>
      <c r="H747" s="11" t="s">
        <v>451</v>
      </c>
      <c r="I747" s="11" t="s">
        <v>1443</v>
      </c>
      <c r="J747" s="11"/>
      <c r="K747" s="11">
        <v>105</v>
      </c>
      <c r="L747" s="15" t="s">
        <v>1008</v>
      </c>
      <c r="M747" s="26" t="s">
        <v>1384</v>
      </c>
      <c r="N747" s="41" t="s">
        <v>1795</v>
      </c>
      <c r="O747" s="19" t="s">
        <v>1796</v>
      </c>
    </row>
    <row r="748" spans="1:15" ht="12">
      <c r="A748" s="27" t="s">
        <v>106</v>
      </c>
      <c r="B748" s="11" t="s">
        <v>107</v>
      </c>
      <c r="C748" s="26">
        <v>23077</v>
      </c>
      <c r="D748" s="1" t="s">
        <v>108</v>
      </c>
      <c r="E748" s="11" t="s">
        <v>493</v>
      </c>
      <c r="F748" s="11" t="s">
        <v>406</v>
      </c>
      <c r="G748" s="20" t="s">
        <v>406</v>
      </c>
      <c r="H748" s="11" t="s">
        <v>406</v>
      </c>
      <c r="I748" s="11" t="s">
        <v>137</v>
      </c>
      <c r="J748" s="11"/>
      <c r="K748" s="11">
        <v>105</v>
      </c>
      <c r="L748" s="15" t="s">
        <v>2320</v>
      </c>
      <c r="M748" s="26" t="s">
        <v>1385</v>
      </c>
      <c r="N748" s="41" t="s">
        <v>2079</v>
      </c>
      <c r="O748" s="19" t="s">
        <v>2079</v>
      </c>
    </row>
    <row r="749" spans="1:15" ht="12">
      <c r="A749" s="27" t="s">
        <v>1758</v>
      </c>
      <c r="B749" s="11" t="s">
        <v>1759</v>
      </c>
      <c r="C749" s="26">
        <v>11001</v>
      </c>
      <c r="D749" s="1" t="s">
        <v>1644</v>
      </c>
      <c r="E749" s="11" t="s">
        <v>1434</v>
      </c>
      <c r="F749" s="11" t="s">
        <v>2178</v>
      </c>
      <c r="G749" s="20" t="s">
        <v>2178</v>
      </c>
      <c r="H749" s="11" t="s">
        <v>1644</v>
      </c>
      <c r="I749" s="11" t="s">
        <v>1644</v>
      </c>
      <c r="J749" s="11"/>
      <c r="K749" s="11">
        <v>168</v>
      </c>
      <c r="L749" s="15" t="s">
        <v>2339</v>
      </c>
      <c r="M749" s="26" t="s">
        <v>1385</v>
      </c>
      <c r="N749" s="44" t="s">
        <v>1706</v>
      </c>
      <c r="O749" s="23" t="s">
        <v>1706</v>
      </c>
    </row>
    <row r="750" spans="1:15" ht="12">
      <c r="A750" s="27" t="s">
        <v>1229</v>
      </c>
      <c r="B750" s="11" t="s">
        <v>1230</v>
      </c>
      <c r="C750" s="26">
        <v>13008</v>
      </c>
      <c r="D750" s="1" t="s">
        <v>2335</v>
      </c>
      <c r="E750" s="11" t="s">
        <v>2175</v>
      </c>
      <c r="F750" s="11" t="s">
        <v>1366</v>
      </c>
      <c r="G750" s="20" t="s">
        <v>2335</v>
      </c>
      <c r="H750" s="11" t="s">
        <v>2335</v>
      </c>
      <c r="I750" s="11" t="s">
        <v>2335</v>
      </c>
      <c r="J750" s="11"/>
      <c r="K750" s="11">
        <v>128</v>
      </c>
      <c r="L750" s="15" t="s">
        <v>2339</v>
      </c>
      <c r="M750" s="26" t="s">
        <v>1385</v>
      </c>
      <c r="N750" s="44" t="s">
        <v>1706</v>
      </c>
      <c r="O750" s="23" t="s">
        <v>1706</v>
      </c>
    </row>
    <row r="751" spans="1:15" ht="12">
      <c r="A751" s="27" t="s">
        <v>109</v>
      </c>
      <c r="B751" s="11" t="s">
        <v>110</v>
      </c>
      <c r="C751" s="26">
        <v>34003</v>
      </c>
      <c r="D751" s="1" t="s">
        <v>111</v>
      </c>
      <c r="E751" s="11" t="s">
        <v>430</v>
      </c>
      <c r="F751" s="11" t="s">
        <v>494</v>
      </c>
      <c r="G751" s="20" t="s">
        <v>430</v>
      </c>
      <c r="H751" s="11" t="s">
        <v>441</v>
      </c>
      <c r="I751" s="11" t="s">
        <v>1333</v>
      </c>
      <c r="J751" s="11"/>
      <c r="K751" s="11">
        <v>66</v>
      </c>
      <c r="L751" s="15" t="s">
        <v>2320</v>
      </c>
      <c r="M751" s="26" t="s">
        <v>1385</v>
      </c>
      <c r="N751" s="41" t="s">
        <v>2079</v>
      </c>
      <c r="O751" s="19" t="s">
        <v>2079</v>
      </c>
    </row>
    <row r="752" spans="1:15" ht="12">
      <c r="A752" s="27" t="s">
        <v>1579</v>
      </c>
      <c r="B752" s="11" t="s">
        <v>1578</v>
      </c>
      <c r="C752" s="26">
        <v>13017</v>
      </c>
      <c r="D752" s="1" t="s">
        <v>977</v>
      </c>
      <c r="E752" s="11" t="s">
        <v>2175</v>
      </c>
      <c r="F752" s="11" t="s">
        <v>2175</v>
      </c>
      <c r="G752" s="20" t="s">
        <v>2175</v>
      </c>
      <c r="H752" s="11" t="s">
        <v>977</v>
      </c>
      <c r="I752" s="11" t="s">
        <v>977</v>
      </c>
      <c r="J752" s="11"/>
      <c r="K752" s="11">
        <v>86</v>
      </c>
      <c r="L752" s="15" t="s">
        <v>2339</v>
      </c>
      <c r="M752" s="26" t="s">
        <v>1384</v>
      </c>
      <c r="N752" s="44" t="s">
        <v>2319</v>
      </c>
      <c r="O752" s="29" t="s">
        <v>1259</v>
      </c>
    </row>
    <row r="753" spans="1:15" ht="12">
      <c r="A753" s="27" t="s">
        <v>112</v>
      </c>
      <c r="B753" s="11" t="s">
        <v>113</v>
      </c>
      <c r="C753" s="26">
        <v>46003</v>
      </c>
      <c r="D753" s="1" t="s">
        <v>1827</v>
      </c>
      <c r="E753" s="11" t="s">
        <v>471</v>
      </c>
      <c r="F753" s="11" t="s">
        <v>471</v>
      </c>
      <c r="G753" s="20" t="s">
        <v>468</v>
      </c>
      <c r="H753" s="11" t="s">
        <v>468</v>
      </c>
      <c r="I753" s="11" t="s">
        <v>1827</v>
      </c>
      <c r="J753" s="11"/>
      <c r="K753" s="11">
        <v>49</v>
      </c>
      <c r="L753" s="15" t="s">
        <v>2320</v>
      </c>
      <c r="M753" s="26" t="s">
        <v>1385</v>
      </c>
      <c r="N753" s="41" t="s">
        <v>2079</v>
      </c>
      <c r="O753" s="19" t="s">
        <v>2079</v>
      </c>
    </row>
    <row r="754" spans="1:15" ht="12">
      <c r="A754" s="27" t="s">
        <v>1231</v>
      </c>
      <c r="B754" s="11" t="s">
        <v>1232</v>
      </c>
      <c r="C754" s="26">
        <v>71022</v>
      </c>
      <c r="D754" s="1" t="s">
        <v>1372</v>
      </c>
      <c r="E754" s="11" t="s">
        <v>476</v>
      </c>
      <c r="F754" s="11" t="s">
        <v>476</v>
      </c>
      <c r="G754" s="20" t="s">
        <v>476</v>
      </c>
      <c r="H754" s="11" t="s">
        <v>476</v>
      </c>
      <c r="I754" s="11" t="s">
        <v>1372</v>
      </c>
      <c r="J754" s="11"/>
      <c r="K754" s="11">
        <v>44</v>
      </c>
      <c r="L754" s="15" t="s">
        <v>2339</v>
      </c>
      <c r="M754" s="26" t="s">
        <v>1385</v>
      </c>
      <c r="N754" s="42" t="s">
        <v>1706</v>
      </c>
      <c r="O754" s="22" t="s">
        <v>1706</v>
      </c>
    </row>
    <row r="755" spans="1:15" ht="12">
      <c r="A755" s="27" t="s">
        <v>1143</v>
      </c>
      <c r="B755" s="11" t="s">
        <v>1580</v>
      </c>
      <c r="C755" s="26">
        <v>11056</v>
      </c>
      <c r="D755" s="1" t="s">
        <v>1144</v>
      </c>
      <c r="E755" s="11" t="s">
        <v>1029</v>
      </c>
      <c r="F755" s="11" t="s">
        <v>1029</v>
      </c>
      <c r="G755" s="20" t="s">
        <v>1029</v>
      </c>
      <c r="H755" s="11" t="s">
        <v>1029</v>
      </c>
      <c r="I755" s="11" t="s">
        <v>1029</v>
      </c>
      <c r="J755" s="11"/>
      <c r="K755" s="11">
        <v>60</v>
      </c>
      <c r="L755" s="15" t="s">
        <v>2320</v>
      </c>
      <c r="M755" s="26" t="s">
        <v>1385</v>
      </c>
      <c r="N755" s="43" t="s">
        <v>2079</v>
      </c>
      <c r="O755" s="29" t="s">
        <v>2079</v>
      </c>
    </row>
    <row r="756" spans="1:15" ht="12">
      <c r="A756" s="27" t="s">
        <v>114</v>
      </c>
      <c r="B756" s="11" t="s">
        <v>115</v>
      </c>
      <c r="C756" s="26">
        <v>34022</v>
      </c>
      <c r="D756" s="1" t="s">
        <v>1822</v>
      </c>
      <c r="E756" s="11" t="s">
        <v>430</v>
      </c>
      <c r="F756" s="11" t="s">
        <v>430</v>
      </c>
      <c r="G756" s="20" t="s">
        <v>430</v>
      </c>
      <c r="H756" s="11" t="s">
        <v>430</v>
      </c>
      <c r="I756" s="11" t="s">
        <v>1822</v>
      </c>
      <c r="J756" s="11"/>
      <c r="K756" s="11">
        <v>46</v>
      </c>
      <c r="L756" s="15" t="s">
        <v>2320</v>
      </c>
      <c r="M756" s="26" t="s">
        <v>1385</v>
      </c>
      <c r="N756" s="41" t="s">
        <v>2079</v>
      </c>
      <c r="O756" s="19" t="s">
        <v>2079</v>
      </c>
    </row>
    <row r="757" spans="1:15" ht="12">
      <c r="A757" s="27" t="s">
        <v>1233</v>
      </c>
      <c r="B757" s="11" t="s">
        <v>1234</v>
      </c>
      <c r="C757" s="26">
        <v>42026</v>
      </c>
      <c r="D757" s="1" t="s">
        <v>2127</v>
      </c>
      <c r="E757" s="11" t="s">
        <v>464</v>
      </c>
      <c r="F757" s="11" t="s">
        <v>464</v>
      </c>
      <c r="G757" s="20" t="s">
        <v>456</v>
      </c>
      <c r="H757" s="11" t="s">
        <v>456</v>
      </c>
      <c r="I757" s="11" t="s">
        <v>2258</v>
      </c>
      <c r="J757" s="11"/>
      <c r="K757" s="11">
        <v>52</v>
      </c>
      <c r="L757" s="15" t="s">
        <v>2339</v>
      </c>
      <c r="M757" s="26" t="s">
        <v>1385</v>
      </c>
      <c r="N757" s="42" t="s">
        <v>1706</v>
      </c>
      <c r="O757" s="22" t="s">
        <v>1706</v>
      </c>
    </row>
    <row r="758" spans="1:15" ht="12">
      <c r="A758" s="27" t="s">
        <v>1235</v>
      </c>
      <c r="B758" s="11" t="s">
        <v>1236</v>
      </c>
      <c r="C758" s="26">
        <v>38014</v>
      </c>
      <c r="D758" s="1" t="s">
        <v>1473</v>
      </c>
      <c r="E758" s="11" t="s">
        <v>443</v>
      </c>
      <c r="F758" s="11" t="s">
        <v>448</v>
      </c>
      <c r="G758" s="20" t="s">
        <v>448</v>
      </c>
      <c r="H758" s="11" t="s">
        <v>448</v>
      </c>
      <c r="I758" s="11" t="s">
        <v>1473</v>
      </c>
      <c r="J758" s="11"/>
      <c r="K758" s="11">
        <v>90</v>
      </c>
      <c r="L758" s="15" t="s">
        <v>2339</v>
      </c>
      <c r="M758" s="26" t="s">
        <v>1385</v>
      </c>
      <c r="N758" s="44" t="s">
        <v>1706</v>
      </c>
      <c r="O758" s="23" t="s">
        <v>1706</v>
      </c>
    </row>
    <row r="759" spans="1:15" ht="12">
      <c r="A759" s="27" t="s">
        <v>228</v>
      </c>
      <c r="B759" s="11" t="s">
        <v>1581</v>
      </c>
      <c r="C759" s="26">
        <v>41081</v>
      </c>
      <c r="D759" s="1" t="s">
        <v>1476</v>
      </c>
      <c r="E759" s="11" t="s">
        <v>464</v>
      </c>
      <c r="F759" s="11" t="s">
        <v>452</v>
      </c>
      <c r="G759" s="20" t="s">
        <v>452</v>
      </c>
      <c r="H759" s="11" t="s">
        <v>452</v>
      </c>
      <c r="I759" s="11" t="s">
        <v>1476</v>
      </c>
      <c r="J759" s="11"/>
      <c r="K759" s="11">
        <v>187</v>
      </c>
      <c r="L759" s="15" t="s">
        <v>2320</v>
      </c>
      <c r="M759" s="26" t="s">
        <v>1385</v>
      </c>
      <c r="N759" s="41" t="s">
        <v>2079</v>
      </c>
      <c r="O759" s="19" t="s">
        <v>2079</v>
      </c>
    </row>
    <row r="760" spans="1:15" ht="12">
      <c r="A760" s="32" t="s">
        <v>1760</v>
      </c>
      <c r="B760" s="12" t="s">
        <v>222</v>
      </c>
      <c r="C760" s="37">
        <v>23045</v>
      </c>
      <c r="D760" s="7" t="s">
        <v>1142</v>
      </c>
      <c r="E760" s="12" t="s">
        <v>493</v>
      </c>
      <c r="F760" s="12" t="s">
        <v>410</v>
      </c>
      <c r="G760" s="197" t="s">
        <v>410</v>
      </c>
      <c r="H760" s="12" t="s">
        <v>405</v>
      </c>
      <c r="I760" s="12" t="s">
        <v>1459</v>
      </c>
      <c r="J760" s="12"/>
      <c r="K760" s="47">
        <v>123</v>
      </c>
      <c r="L760" s="16" t="s">
        <v>2339</v>
      </c>
      <c r="M760" s="26" t="s">
        <v>1384</v>
      </c>
      <c r="N760" s="41" t="s">
        <v>2319</v>
      </c>
      <c r="O760" s="20" t="s">
        <v>1589</v>
      </c>
    </row>
    <row r="761" spans="1:15" ht="12">
      <c r="A761" s="31" t="s">
        <v>116</v>
      </c>
      <c r="B761" s="13" t="s">
        <v>117</v>
      </c>
      <c r="C761" s="39">
        <v>42010</v>
      </c>
      <c r="D761" s="2" t="s">
        <v>2255</v>
      </c>
      <c r="E761" s="13" t="s">
        <v>464</v>
      </c>
      <c r="F761" s="13" t="s">
        <v>464</v>
      </c>
      <c r="G761" s="25" t="s">
        <v>456</v>
      </c>
      <c r="H761" s="13" t="s">
        <v>456</v>
      </c>
      <c r="I761" s="13" t="s">
        <v>2258</v>
      </c>
      <c r="J761" s="13"/>
      <c r="K761" s="13">
        <v>95</v>
      </c>
      <c r="L761" s="17" t="s">
        <v>2320</v>
      </c>
      <c r="M761" s="26" t="s">
        <v>1385</v>
      </c>
      <c r="N761" s="41" t="s">
        <v>2079</v>
      </c>
      <c r="O761" s="19" t="s">
        <v>2079</v>
      </c>
    </row>
    <row r="762" spans="1:15" ht="12">
      <c r="A762" s="31" t="s">
        <v>1237</v>
      </c>
      <c r="B762" s="13" t="s">
        <v>1238</v>
      </c>
      <c r="C762" s="39">
        <v>44040</v>
      </c>
      <c r="D762" s="2" t="s">
        <v>1598</v>
      </c>
      <c r="E762" s="13" t="s">
        <v>464</v>
      </c>
      <c r="F762" s="13" t="s">
        <v>464</v>
      </c>
      <c r="G762" s="25" t="s">
        <v>464</v>
      </c>
      <c r="H762" s="13" t="s">
        <v>465</v>
      </c>
      <c r="I762" s="13" t="s">
        <v>2082</v>
      </c>
      <c r="J762" s="13"/>
      <c r="K762" s="13">
        <v>114</v>
      </c>
      <c r="L762" s="17" t="s">
        <v>2339</v>
      </c>
      <c r="M762" s="26" t="s">
        <v>1385</v>
      </c>
      <c r="N762" s="42" t="s">
        <v>1706</v>
      </c>
      <c r="O762" s="22" t="s">
        <v>1706</v>
      </c>
    </row>
    <row r="763" spans="1:15" ht="12">
      <c r="A763" s="31" t="s">
        <v>118</v>
      </c>
      <c r="B763" s="13" t="s">
        <v>119</v>
      </c>
      <c r="C763" s="39">
        <v>41048</v>
      </c>
      <c r="D763" s="2" t="s">
        <v>1443</v>
      </c>
      <c r="E763" s="13" t="s">
        <v>449</v>
      </c>
      <c r="F763" s="13" t="s">
        <v>450</v>
      </c>
      <c r="G763" s="25" t="s">
        <v>451</v>
      </c>
      <c r="H763" s="13" t="s">
        <v>451</v>
      </c>
      <c r="I763" s="13" t="s">
        <v>1443</v>
      </c>
      <c r="J763" s="13"/>
      <c r="K763" s="13">
        <v>165</v>
      </c>
      <c r="L763" s="17" t="s">
        <v>2320</v>
      </c>
      <c r="M763" s="26" t="s">
        <v>1385</v>
      </c>
      <c r="N763" s="41" t="s">
        <v>2079</v>
      </c>
      <c r="O763" s="19" t="s">
        <v>2079</v>
      </c>
    </row>
    <row r="764" spans="1:15" ht="12">
      <c r="A764" s="33" t="s">
        <v>860</v>
      </c>
      <c r="B764" s="28" t="s">
        <v>859</v>
      </c>
      <c r="C764" s="40">
        <v>12002</v>
      </c>
      <c r="D764" s="6" t="s">
        <v>1094</v>
      </c>
      <c r="E764" s="28" t="s">
        <v>1434</v>
      </c>
      <c r="F764" s="28" t="s">
        <v>2224</v>
      </c>
      <c r="G764" s="199" t="s">
        <v>2224</v>
      </c>
      <c r="H764" s="28" t="s">
        <v>1094</v>
      </c>
      <c r="I764" s="28" t="s">
        <v>1094</v>
      </c>
      <c r="J764" s="28"/>
      <c r="K764" s="48">
        <v>67</v>
      </c>
      <c r="L764" s="18" t="s">
        <v>2339</v>
      </c>
      <c r="M764" s="26" t="s">
        <v>1385</v>
      </c>
      <c r="N764" s="11" t="s">
        <v>1706</v>
      </c>
      <c r="O764" s="20" t="s">
        <v>1706</v>
      </c>
    </row>
    <row r="765" spans="1:15" ht="12">
      <c r="A765" s="31" t="s">
        <v>1239</v>
      </c>
      <c r="B765" s="13" t="s">
        <v>1240</v>
      </c>
      <c r="C765" s="39">
        <v>24001</v>
      </c>
      <c r="D765" s="2" t="s">
        <v>1360</v>
      </c>
      <c r="E765" s="13" t="s">
        <v>417</v>
      </c>
      <c r="F765" s="13" t="s">
        <v>417</v>
      </c>
      <c r="G765" s="25" t="s">
        <v>411</v>
      </c>
      <c r="H765" s="13" t="s">
        <v>411</v>
      </c>
      <c r="I765" s="13" t="s">
        <v>1360</v>
      </c>
      <c r="J765" s="13"/>
      <c r="K765" s="13">
        <v>120</v>
      </c>
      <c r="L765" s="17" t="s">
        <v>2339</v>
      </c>
      <c r="M765" s="26" t="s">
        <v>1385</v>
      </c>
      <c r="N765" s="42" t="s">
        <v>1706</v>
      </c>
      <c r="O765" s="22" t="s">
        <v>1706</v>
      </c>
    </row>
    <row r="766" spans="1:15" ht="12">
      <c r="A766" s="31" t="s">
        <v>862</v>
      </c>
      <c r="B766" s="13" t="s">
        <v>861</v>
      </c>
      <c r="C766" s="39">
        <v>46013</v>
      </c>
      <c r="D766" s="2" t="s">
        <v>2100</v>
      </c>
      <c r="E766" s="13" t="s">
        <v>471</v>
      </c>
      <c r="F766" s="13" t="s">
        <v>471</v>
      </c>
      <c r="G766" s="25" t="s">
        <v>471</v>
      </c>
      <c r="H766" s="13" t="s">
        <v>472</v>
      </c>
      <c r="I766" s="13" t="s">
        <v>1190</v>
      </c>
      <c r="J766" s="13"/>
      <c r="K766" s="13">
        <v>59</v>
      </c>
      <c r="L766" s="17" t="s">
        <v>1008</v>
      </c>
      <c r="M766" s="26" t="s">
        <v>1384</v>
      </c>
      <c r="N766" s="41" t="s">
        <v>1795</v>
      </c>
      <c r="O766" s="19" t="s">
        <v>2321</v>
      </c>
    </row>
    <row r="767" spans="1:15" ht="12">
      <c r="A767" s="31" t="s">
        <v>1241</v>
      </c>
      <c r="B767" s="13" t="s">
        <v>1242</v>
      </c>
      <c r="C767" s="39">
        <v>23047</v>
      </c>
      <c r="D767" s="2" t="s">
        <v>1319</v>
      </c>
      <c r="E767" s="13" t="s">
        <v>493</v>
      </c>
      <c r="F767" s="13" t="s">
        <v>410</v>
      </c>
      <c r="G767" s="25" t="s">
        <v>410</v>
      </c>
      <c r="H767" s="13" t="s">
        <v>410</v>
      </c>
      <c r="I767" s="13" t="s">
        <v>240</v>
      </c>
      <c r="J767" s="13"/>
      <c r="K767" s="13">
        <v>66</v>
      </c>
      <c r="L767" s="17" t="s">
        <v>2339</v>
      </c>
      <c r="M767" s="26" t="s">
        <v>1385</v>
      </c>
      <c r="N767" s="42" t="s">
        <v>1706</v>
      </c>
      <c r="O767" s="22" t="s">
        <v>1706</v>
      </c>
    </row>
    <row r="768" spans="1:15" ht="12">
      <c r="A768" s="33" t="s">
        <v>1556</v>
      </c>
      <c r="B768" s="28" t="s">
        <v>223</v>
      </c>
      <c r="C768" s="40">
        <v>11029</v>
      </c>
      <c r="D768" s="6" t="s">
        <v>1298</v>
      </c>
      <c r="E768" s="28" t="s">
        <v>1029</v>
      </c>
      <c r="F768" s="28" t="s">
        <v>1029</v>
      </c>
      <c r="G768" s="199" t="s">
        <v>1298</v>
      </c>
      <c r="H768" s="28" t="s">
        <v>1298</v>
      </c>
      <c r="I768" s="28" t="s">
        <v>1298</v>
      </c>
      <c r="J768" s="28"/>
      <c r="K768" s="48">
        <v>123</v>
      </c>
      <c r="L768" s="18" t="s">
        <v>1003</v>
      </c>
      <c r="M768" s="26" t="s">
        <v>1384</v>
      </c>
      <c r="N768" s="41" t="s">
        <v>1795</v>
      </c>
      <c r="O768" s="20" t="s">
        <v>2063</v>
      </c>
    </row>
    <row r="769" spans="1:15" ht="12">
      <c r="A769" s="31" t="s">
        <v>1243</v>
      </c>
      <c r="B769" s="13" t="s">
        <v>1244</v>
      </c>
      <c r="C769" s="39">
        <v>43005</v>
      </c>
      <c r="D769" s="2" t="s">
        <v>357</v>
      </c>
      <c r="E769" s="13" t="s">
        <v>464</v>
      </c>
      <c r="F769" s="13" t="s">
        <v>464</v>
      </c>
      <c r="G769" s="25" t="s">
        <v>458</v>
      </c>
      <c r="H769" s="13" t="s">
        <v>458</v>
      </c>
      <c r="I769" s="13" t="s">
        <v>357</v>
      </c>
      <c r="J769" s="13"/>
      <c r="K769" s="13">
        <v>154</v>
      </c>
      <c r="L769" s="17" t="s">
        <v>2339</v>
      </c>
      <c r="M769" s="26" t="s">
        <v>1385</v>
      </c>
      <c r="N769" s="42" t="s">
        <v>1706</v>
      </c>
      <c r="O769" s="22" t="s">
        <v>1706</v>
      </c>
    </row>
    <row r="770" spans="1:15" ht="12">
      <c r="A770" s="31" t="s">
        <v>1245</v>
      </c>
      <c r="B770" s="13" t="s">
        <v>1246</v>
      </c>
      <c r="C770" s="39">
        <v>72025</v>
      </c>
      <c r="D770" s="2" t="s">
        <v>1247</v>
      </c>
      <c r="E770" s="13" t="s">
        <v>476</v>
      </c>
      <c r="F770" s="13" t="s">
        <v>483</v>
      </c>
      <c r="G770" s="25" t="s">
        <v>483</v>
      </c>
      <c r="H770" s="13" t="s">
        <v>483</v>
      </c>
      <c r="I770" s="13" t="s">
        <v>1247</v>
      </c>
      <c r="J770" s="13"/>
      <c r="K770" s="13">
        <v>143</v>
      </c>
      <c r="L770" s="17" t="s">
        <v>2339</v>
      </c>
      <c r="M770" s="26" t="s">
        <v>1385</v>
      </c>
      <c r="N770" s="42" t="s">
        <v>1706</v>
      </c>
      <c r="O770" s="22" t="s">
        <v>1706</v>
      </c>
    </row>
    <row r="771" spans="1:15" ht="12">
      <c r="A771" s="31" t="s">
        <v>1248</v>
      </c>
      <c r="B771" s="13" t="s">
        <v>1249</v>
      </c>
      <c r="C771" s="39">
        <v>24043</v>
      </c>
      <c r="D771" s="2" t="s">
        <v>1250</v>
      </c>
      <c r="E771" s="13" t="s">
        <v>417</v>
      </c>
      <c r="F771" s="13" t="s">
        <v>417</v>
      </c>
      <c r="G771" s="25" t="s">
        <v>417</v>
      </c>
      <c r="H771" s="13" t="s">
        <v>418</v>
      </c>
      <c r="I771" s="13" t="s">
        <v>181</v>
      </c>
      <c r="J771" s="13"/>
      <c r="K771" s="13">
        <v>98</v>
      </c>
      <c r="L771" s="17" t="s">
        <v>2339</v>
      </c>
      <c r="M771" s="26" t="s">
        <v>1385</v>
      </c>
      <c r="N771" s="42" t="s">
        <v>1706</v>
      </c>
      <c r="O771" s="22" t="s">
        <v>1706</v>
      </c>
    </row>
    <row r="772" spans="1:15" ht="12">
      <c r="A772" s="31" t="s">
        <v>120</v>
      </c>
      <c r="B772" s="13" t="s">
        <v>121</v>
      </c>
      <c r="C772" s="39">
        <v>11009</v>
      </c>
      <c r="D772" s="2" t="s">
        <v>122</v>
      </c>
      <c r="E772" s="13" t="s">
        <v>1029</v>
      </c>
      <c r="F772" s="13" t="s">
        <v>1258</v>
      </c>
      <c r="G772" s="25" t="s">
        <v>1258</v>
      </c>
      <c r="H772" s="13" t="s">
        <v>2345</v>
      </c>
      <c r="I772" s="13" t="s">
        <v>122</v>
      </c>
      <c r="J772" s="13"/>
      <c r="K772" s="13">
        <v>105</v>
      </c>
      <c r="L772" s="17" t="s">
        <v>2320</v>
      </c>
      <c r="M772" s="26" t="s">
        <v>1385</v>
      </c>
      <c r="N772" s="41" t="s">
        <v>2079</v>
      </c>
      <c r="O772" s="19" t="s">
        <v>2079</v>
      </c>
    </row>
    <row r="773" spans="1:15" ht="12">
      <c r="A773" s="31" t="s">
        <v>123</v>
      </c>
      <c r="B773" s="13" t="s">
        <v>124</v>
      </c>
      <c r="C773" s="39">
        <v>44019</v>
      </c>
      <c r="D773" s="2" t="s">
        <v>1055</v>
      </c>
      <c r="E773" s="13" t="s">
        <v>464</v>
      </c>
      <c r="F773" s="13" t="s">
        <v>464</v>
      </c>
      <c r="G773" s="25" t="s">
        <v>458</v>
      </c>
      <c r="H773" s="13" t="s">
        <v>463</v>
      </c>
      <c r="I773" s="13" t="s">
        <v>1055</v>
      </c>
      <c r="J773" s="13"/>
      <c r="K773" s="13">
        <v>94</v>
      </c>
      <c r="L773" s="17" t="s">
        <v>2320</v>
      </c>
      <c r="M773" s="26" t="s">
        <v>1385</v>
      </c>
      <c r="N773" s="41" t="s">
        <v>2079</v>
      </c>
      <c r="O773" s="19" t="s">
        <v>2079</v>
      </c>
    </row>
    <row r="774" spans="1:15" ht="12">
      <c r="A774" s="31" t="s">
        <v>1251</v>
      </c>
      <c r="B774" s="13" t="s">
        <v>1833</v>
      </c>
      <c r="C774" s="39">
        <v>44021</v>
      </c>
      <c r="D774" s="2" t="s">
        <v>1452</v>
      </c>
      <c r="E774" s="13" t="s">
        <v>464</v>
      </c>
      <c r="F774" s="13" t="s">
        <v>464</v>
      </c>
      <c r="G774" s="25" t="s">
        <v>464</v>
      </c>
      <c r="H774" s="13" t="s">
        <v>464</v>
      </c>
      <c r="I774" s="13" t="s">
        <v>1452</v>
      </c>
      <c r="J774" s="13"/>
      <c r="K774" s="13">
        <v>179</v>
      </c>
      <c r="L774" s="17" t="s">
        <v>2339</v>
      </c>
      <c r="M774" s="26" t="s">
        <v>1385</v>
      </c>
      <c r="N774" s="42" t="s">
        <v>1706</v>
      </c>
      <c r="O774" s="22" t="s">
        <v>1706</v>
      </c>
    </row>
    <row r="775" spans="1:15" ht="12">
      <c r="A775" s="31" t="s">
        <v>125</v>
      </c>
      <c r="B775" s="13" t="s">
        <v>126</v>
      </c>
      <c r="C775" s="39">
        <v>44045</v>
      </c>
      <c r="D775" s="2" t="s">
        <v>127</v>
      </c>
      <c r="E775" s="13" t="s">
        <v>464</v>
      </c>
      <c r="F775" s="13" t="s">
        <v>464</v>
      </c>
      <c r="G775" s="25" t="s">
        <v>469</v>
      </c>
      <c r="H775" s="13" t="s">
        <v>469</v>
      </c>
      <c r="I775" s="13" t="s">
        <v>1172</v>
      </c>
      <c r="J775" s="13"/>
      <c r="K775" s="13">
        <v>67</v>
      </c>
      <c r="L775" s="17" t="s">
        <v>2320</v>
      </c>
      <c r="M775" s="26" t="s">
        <v>1385</v>
      </c>
      <c r="N775" s="41" t="s">
        <v>2079</v>
      </c>
      <c r="O775" s="19" t="s">
        <v>2079</v>
      </c>
    </row>
    <row r="776" spans="1:15" ht="12">
      <c r="A776" s="31" t="s">
        <v>1834</v>
      </c>
      <c r="B776" s="13" t="s">
        <v>1835</v>
      </c>
      <c r="C776" s="39">
        <v>71053</v>
      </c>
      <c r="D776" s="2" t="s">
        <v>1437</v>
      </c>
      <c r="E776" s="13" t="s">
        <v>476</v>
      </c>
      <c r="F776" s="13" t="s">
        <v>478</v>
      </c>
      <c r="G776" s="25" t="s">
        <v>478</v>
      </c>
      <c r="H776" s="13" t="s">
        <v>478</v>
      </c>
      <c r="I776" s="13" t="s">
        <v>1437</v>
      </c>
      <c r="J776" s="13"/>
      <c r="K776" s="13">
        <v>126</v>
      </c>
      <c r="L776" s="17" t="s">
        <v>2339</v>
      </c>
      <c r="M776" s="26" t="s">
        <v>1385</v>
      </c>
      <c r="N776" s="42" t="s">
        <v>1706</v>
      </c>
      <c r="O776" s="22" t="s">
        <v>1706</v>
      </c>
    </row>
    <row r="777" spans="1:15" ht="12">
      <c r="A777" s="31" t="s">
        <v>2060</v>
      </c>
      <c r="B777" s="13" t="s">
        <v>2061</v>
      </c>
      <c r="C777" s="39">
        <v>24134</v>
      </c>
      <c r="D777" s="2" t="s">
        <v>2062</v>
      </c>
      <c r="E777" s="13" t="s">
        <v>417</v>
      </c>
      <c r="F777" s="13" t="s">
        <v>413</v>
      </c>
      <c r="G777" s="25" t="s">
        <v>413</v>
      </c>
      <c r="H777" s="13" t="s">
        <v>413</v>
      </c>
      <c r="I777" s="13" t="s">
        <v>2268</v>
      </c>
      <c r="J777" s="13"/>
      <c r="K777" s="13">
        <v>101</v>
      </c>
      <c r="L777" s="17" t="s">
        <v>1003</v>
      </c>
      <c r="M777" s="26" t="s">
        <v>1384</v>
      </c>
      <c r="N777" s="41" t="s">
        <v>1795</v>
      </c>
      <c r="O777" s="19" t="s">
        <v>2321</v>
      </c>
    </row>
    <row r="778" spans="1:15" ht="12">
      <c r="A778" s="31" t="s">
        <v>1836</v>
      </c>
      <c r="B778" s="13" t="s">
        <v>1837</v>
      </c>
      <c r="C778" s="39">
        <v>35013</v>
      </c>
      <c r="D778" s="2" t="s">
        <v>1028</v>
      </c>
      <c r="E778" s="13" t="s">
        <v>443</v>
      </c>
      <c r="F778" s="13" t="s">
        <v>443</v>
      </c>
      <c r="G778" s="25" t="s">
        <v>443</v>
      </c>
      <c r="H778" s="13" t="s">
        <v>443</v>
      </c>
      <c r="I778" s="13" t="s">
        <v>1028</v>
      </c>
      <c r="J778" s="13"/>
      <c r="K778" s="13">
        <v>81</v>
      </c>
      <c r="L778" s="17" t="s">
        <v>2339</v>
      </c>
      <c r="M778" s="26" t="s">
        <v>1385</v>
      </c>
      <c r="N778" s="42" t="s">
        <v>1706</v>
      </c>
      <c r="O778" s="22" t="s">
        <v>1706</v>
      </c>
    </row>
    <row r="779" spans="1:15" ht="12">
      <c r="A779" s="27" t="s">
        <v>1838</v>
      </c>
      <c r="B779" s="11" t="s">
        <v>1839</v>
      </c>
      <c r="C779" s="26">
        <v>44021</v>
      </c>
      <c r="D779" s="1" t="s">
        <v>1452</v>
      </c>
      <c r="E779" s="11" t="s">
        <v>464</v>
      </c>
      <c r="F779" s="11" t="s">
        <v>464</v>
      </c>
      <c r="G779" s="20" t="s">
        <v>464</v>
      </c>
      <c r="H779" s="11" t="s">
        <v>464</v>
      </c>
      <c r="I779" s="11" t="s">
        <v>1452</v>
      </c>
      <c r="J779" s="11"/>
      <c r="K779" s="11">
        <v>150</v>
      </c>
      <c r="L779" s="17" t="s">
        <v>2339</v>
      </c>
      <c r="M779" s="26" t="s">
        <v>1385</v>
      </c>
      <c r="N779" s="42" t="s">
        <v>1706</v>
      </c>
      <c r="O779" s="22" t="s">
        <v>1706</v>
      </c>
    </row>
    <row r="780" spans="1:15" ht="12">
      <c r="A780" s="27" t="s">
        <v>1840</v>
      </c>
      <c r="B780" s="11" t="s">
        <v>1841</v>
      </c>
      <c r="C780" s="26">
        <v>23096</v>
      </c>
      <c r="D780" s="1" t="s">
        <v>1326</v>
      </c>
      <c r="E780" s="11" t="s">
        <v>493</v>
      </c>
      <c r="F780" s="11" t="s">
        <v>410</v>
      </c>
      <c r="G780" s="20" t="s">
        <v>410</v>
      </c>
      <c r="H780" s="11" t="s">
        <v>410</v>
      </c>
      <c r="I780" s="11" t="s">
        <v>240</v>
      </c>
      <c r="J780" s="11"/>
      <c r="K780" s="13">
        <v>88</v>
      </c>
      <c r="L780" s="17" t="s">
        <v>2339</v>
      </c>
      <c r="M780" s="26" t="s">
        <v>1384</v>
      </c>
      <c r="N780" s="42" t="s">
        <v>2319</v>
      </c>
      <c r="O780" s="19" t="s">
        <v>1259</v>
      </c>
    </row>
    <row r="781" spans="1:15" ht="12">
      <c r="A781" s="27" t="s">
        <v>161</v>
      </c>
      <c r="B781" s="11" t="s">
        <v>863</v>
      </c>
      <c r="C781" s="26">
        <v>35013</v>
      </c>
      <c r="D781" s="1" t="s">
        <v>1028</v>
      </c>
      <c r="E781" s="11" t="s">
        <v>443</v>
      </c>
      <c r="F781" s="11" t="s">
        <v>443</v>
      </c>
      <c r="G781" s="20" t="s">
        <v>443</v>
      </c>
      <c r="H781" s="11" t="s">
        <v>443</v>
      </c>
      <c r="I781" s="11" t="s">
        <v>1028</v>
      </c>
      <c r="J781" s="11"/>
      <c r="K781" s="13">
        <v>156</v>
      </c>
      <c r="L781" s="17" t="s">
        <v>2320</v>
      </c>
      <c r="M781" s="26" t="s">
        <v>1385</v>
      </c>
      <c r="N781" s="43" t="s">
        <v>2079</v>
      </c>
      <c r="O781" s="29" t="s">
        <v>2079</v>
      </c>
    </row>
    <row r="782" spans="1:15" ht="12">
      <c r="A782" s="27" t="s">
        <v>1842</v>
      </c>
      <c r="B782" s="11" t="s">
        <v>1843</v>
      </c>
      <c r="C782" s="26">
        <v>44001</v>
      </c>
      <c r="D782" s="1" t="s">
        <v>933</v>
      </c>
      <c r="E782" s="11" t="s">
        <v>464</v>
      </c>
      <c r="F782" s="11" t="s">
        <v>464</v>
      </c>
      <c r="G782" s="20" t="s">
        <v>458</v>
      </c>
      <c r="H782" s="11" t="s">
        <v>460</v>
      </c>
      <c r="I782" s="11" t="s">
        <v>933</v>
      </c>
      <c r="J782" s="11"/>
      <c r="K782" s="13">
        <v>143</v>
      </c>
      <c r="L782" s="17" t="s">
        <v>2339</v>
      </c>
      <c r="M782" s="26" t="s">
        <v>1385</v>
      </c>
      <c r="N782" s="44" t="s">
        <v>1706</v>
      </c>
      <c r="O782" s="23" t="s">
        <v>1706</v>
      </c>
    </row>
    <row r="783" spans="1:15" ht="12">
      <c r="A783" s="27" t="s">
        <v>2084</v>
      </c>
      <c r="B783" s="11" t="s">
        <v>2085</v>
      </c>
      <c r="C783" s="26">
        <v>35013</v>
      </c>
      <c r="D783" s="1" t="s">
        <v>1028</v>
      </c>
      <c r="E783" s="11" t="s">
        <v>443</v>
      </c>
      <c r="F783" s="11" t="s">
        <v>443</v>
      </c>
      <c r="G783" s="20" t="s">
        <v>443</v>
      </c>
      <c r="H783" s="11" t="s">
        <v>443</v>
      </c>
      <c r="I783" s="11" t="s">
        <v>1028</v>
      </c>
      <c r="J783" s="11"/>
      <c r="K783" s="13">
        <v>75</v>
      </c>
      <c r="L783" s="17" t="s">
        <v>2083</v>
      </c>
      <c r="M783" s="26" t="s">
        <v>1385</v>
      </c>
      <c r="N783" s="43" t="s">
        <v>2079</v>
      </c>
      <c r="O783" s="29" t="s">
        <v>2079</v>
      </c>
    </row>
    <row r="784" spans="1:15" ht="12">
      <c r="A784" s="27" t="s">
        <v>1415</v>
      </c>
      <c r="B784" s="11" t="s">
        <v>224</v>
      </c>
      <c r="C784" s="26">
        <v>43018</v>
      </c>
      <c r="D784" s="1" t="s">
        <v>1416</v>
      </c>
      <c r="E784" s="11" t="s">
        <v>464</v>
      </c>
      <c r="F784" s="11" t="s">
        <v>464</v>
      </c>
      <c r="G784" s="20" t="s">
        <v>458</v>
      </c>
      <c r="H784" s="11" t="s">
        <v>463</v>
      </c>
      <c r="I784" s="11" t="s">
        <v>1055</v>
      </c>
      <c r="J784" s="11"/>
      <c r="K784" s="13">
        <v>120</v>
      </c>
      <c r="L784" s="17" t="s">
        <v>2339</v>
      </c>
      <c r="M784" s="26" t="s">
        <v>1385</v>
      </c>
      <c r="N784" s="43" t="s">
        <v>2079</v>
      </c>
      <c r="O784" s="29" t="s">
        <v>2079</v>
      </c>
    </row>
    <row r="785" spans="1:15" ht="12">
      <c r="A785" s="27" t="s">
        <v>2075</v>
      </c>
      <c r="B785" s="11" t="s">
        <v>2076</v>
      </c>
      <c r="C785" s="26">
        <v>35029</v>
      </c>
      <c r="D785" s="1" t="s">
        <v>2077</v>
      </c>
      <c r="E785" s="11" t="s">
        <v>422</v>
      </c>
      <c r="F785" s="11" t="s">
        <v>422</v>
      </c>
      <c r="G785" s="20" t="s">
        <v>421</v>
      </c>
      <c r="H785" s="11" t="s">
        <v>421</v>
      </c>
      <c r="I785" s="11" t="s">
        <v>1197</v>
      </c>
      <c r="J785" s="11"/>
      <c r="K785" s="13">
        <v>91</v>
      </c>
      <c r="L785" s="17" t="s">
        <v>2339</v>
      </c>
      <c r="M785" s="26" t="s">
        <v>1384</v>
      </c>
      <c r="N785" s="43" t="s">
        <v>2319</v>
      </c>
      <c r="O785" s="29" t="s">
        <v>2063</v>
      </c>
    </row>
    <row r="786" spans="1:15" ht="12">
      <c r="A786" s="27" t="s">
        <v>1844</v>
      </c>
      <c r="B786" s="11" t="s">
        <v>1845</v>
      </c>
      <c r="C786" s="26">
        <v>13029</v>
      </c>
      <c r="D786" s="1" t="s">
        <v>2249</v>
      </c>
      <c r="E786" s="11" t="s">
        <v>2175</v>
      </c>
      <c r="F786" s="11" t="s">
        <v>2242</v>
      </c>
      <c r="G786" s="20" t="s">
        <v>2242</v>
      </c>
      <c r="H786" s="11" t="s">
        <v>2242</v>
      </c>
      <c r="I786" s="11" t="s">
        <v>2242</v>
      </c>
      <c r="J786" s="11"/>
      <c r="K786" s="13">
        <v>55</v>
      </c>
      <c r="L786" s="17" t="s">
        <v>2339</v>
      </c>
      <c r="M786" s="26" t="s">
        <v>1385</v>
      </c>
      <c r="N786" s="44" t="s">
        <v>1706</v>
      </c>
      <c r="O786" s="23" t="s">
        <v>1706</v>
      </c>
    </row>
    <row r="787" spans="1:15" ht="12">
      <c r="A787" s="27" t="s">
        <v>1846</v>
      </c>
      <c r="B787" s="11" t="s">
        <v>1847</v>
      </c>
      <c r="C787" s="26">
        <v>11055</v>
      </c>
      <c r="D787" s="1" t="s">
        <v>1695</v>
      </c>
      <c r="E787" s="11" t="s">
        <v>1029</v>
      </c>
      <c r="F787" s="11" t="s">
        <v>1258</v>
      </c>
      <c r="G787" s="20" t="s">
        <v>1258</v>
      </c>
      <c r="H787" s="11" t="s">
        <v>1541</v>
      </c>
      <c r="I787" s="11" t="s">
        <v>1541</v>
      </c>
      <c r="J787" s="11"/>
      <c r="K787" s="13">
        <v>193</v>
      </c>
      <c r="L787" s="17" t="s">
        <v>2339</v>
      </c>
      <c r="M787" s="26" t="s">
        <v>1385</v>
      </c>
      <c r="N787" s="44" t="s">
        <v>1706</v>
      </c>
      <c r="O787" s="23" t="s">
        <v>1706</v>
      </c>
    </row>
    <row r="788" spans="1:15" ht="12">
      <c r="A788" s="27" t="s">
        <v>128</v>
      </c>
      <c r="B788" s="11" t="s">
        <v>129</v>
      </c>
      <c r="C788" s="26">
        <v>46024</v>
      </c>
      <c r="D788" s="1" t="s">
        <v>130</v>
      </c>
      <c r="E788" s="11" t="s">
        <v>471</v>
      </c>
      <c r="F788" s="11" t="s">
        <v>471</v>
      </c>
      <c r="G788" s="20" t="s">
        <v>471</v>
      </c>
      <c r="H788" s="11" t="s">
        <v>470</v>
      </c>
      <c r="I788" s="11" t="s">
        <v>170</v>
      </c>
      <c r="J788" s="11"/>
      <c r="K788" s="13">
        <v>100</v>
      </c>
      <c r="L788" s="17" t="s">
        <v>2320</v>
      </c>
      <c r="M788" s="26" t="s">
        <v>1385</v>
      </c>
      <c r="N788" s="41" t="s">
        <v>2079</v>
      </c>
      <c r="O788" s="19" t="s">
        <v>2079</v>
      </c>
    </row>
    <row r="789" spans="1:15" ht="12">
      <c r="A789" s="27" t="s">
        <v>131</v>
      </c>
      <c r="B789" s="11" t="s">
        <v>132</v>
      </c>
      <c r="C789" s="26">
        <v>11025</v>
      </c>
      <c r="D789" s="1" t="s">
        <v>133</v>
      </c>
      <c r="E789" s="11" t="s">
        <v>1029</v>
      </c>
      <c r="F789" s="11" t="s">
        <v>1029</v>
      </c>
      <c r="G789" s="20" t="s">
        <v>1298</v>
      </c>
      <c r="H789" s="11" t="s">
        <v>1314</v>
      </c>
      <c r="I789" s="11" t="s">
        <v>1314</v>
      </c>
      <c r="J789" s="11"/>
      <c r="K789" s="11">
        <v>80</v>
      </c>
      <c r="L789" s="15" t="s">
        <v>2320</v>
      </c>
      <c r="M789" s="26" t="s">
        <v>1385</v>
      </c>
      <c r="N789" s="41" t="s">
        <v>2079</v>
      </c>
      <c r="O789" s="19" t="s">
        <v>2079</v>
      </c>
    </row>
    <row r="790" spans="1:15" ht="12">
      <c r="A790" s="27" t="s">
        <v>1642</v>
      </c>
      <c r="B790" s="11" t="s">
        <v>1643</v>
      </c>
      <c r="C790" s="26">
        <v>11001</v>
      </c>
      <c r="D790" s="1" t="s">
        <v>1644</v>
      </c>
      <c r="E790" s="11" t="s">
        <v>1434</v>
      </c>
      <c r="F790" s="11" t="s">
        <v>2178</v>
      </c>
      <c r="G790" s="20" t="s">
        <v>2178</v>
      </c>
      <c r="H790" s="11" t="s">
        <v>1644</v>
      </c>
      <c r="I790" s="11" t="s">
        <v>1644</v>
      </c>
      <c r="J790" s="11"/>
      <c r="K790" s="11">
        <v>150</v>
      </c>
      <c r="L790" s="15" t="s">
        <v>2339</v>
      </c>
      <c r="M790" s="26" t="s">
        <v>1384</v>
      </c>
      <c r="N790" s="41" t="s">
        <v>2319</v>
      </c>
      <c r="O790" s="19" t="s">
        <v>1589</v>
      </c>
    </row>
    <row r="791" spans="1:15" ht="12">
      <c r="A791" s="27" t="s">
        <v>1645</v>
      </c>
      <c r="B791" s="11" t="s">
        <v>1646</v>
      </c>
      <c r="C791" s="26">
        <v>12005</v>
      </c>
      <c r="D791" s="1" t="s">
        <v>1068</v>
      </c>
      <c r="E791" s="11" t="s">
        <v>1434</v>
      </c>
      <c r="F791" s="11" t="s">
        <v>1434</v>
      </c>
      <c r="G791" s="20" t="s">
        <v>1434</v>
      </c>
      <c r="H791" s="11" t="s">
        <v>2190</v>
      </c>
      <c r="I791" s="11" t="s">
        <v>2190</v>
      </c>
      <c r="J791" s="11"/>
      <c r="K791" s="11">
        <v>114</v>
      </c>
      <c r="L791" s="15" t="s">
        <v>2339</v>
      </c>
      <c r="M791" s="26" t="s">
        <v>1384</v>
      </c>
      <c r="N791" s="41" t="s">
        <v>2319</v>
      </c>
      <c r="O791" s="19" t="s">
        <v>1589</v>
      </c>
    </row>
    <row r="792" spans="1:15" ht="12">
      <c r="A792" s="27" t="s">
        <v>135</v>
      </c>
      <c r="B792" s="11" t="s">
        <v>136</v>
      </c>
      <c r="C792" s="26">
        <v>23027</v>
      </c>
      <c r="D792" s="1" t="s">
        <v>137</v>
      </c>
      <c r="E792" s="11" t="s">
        <v>493</v>
      </c>
      <c r="F792" s="11" t="s">
        <v>406</v>
      </c>
      <c r="G792" s="20" t="s">
        <v>406</v>
      </c>
      <c r="H792" s="11" t="s">
        <v>406</v>
      </c>
      <c r="I792" s="11" t="s">
        <v>137</v>
      </c>
      <c r="J792" s="11"/>
      <c r="K792" s="11">
        <v>104</v>
      </c>
      <c r="L792" s="15" t="s">
        <v>2320</v>
      </c>
      <c r="M792" s="26" t="s">
        <v>1385</v>
      </c>
      <c r="N792" s="41" t="s">
        <v>2079</v>
      </c>
      <c r="O792" s="19" t="s">
        <v>2079</v>
      </c>
    </row>
    <row r="793" spans="1:15" ht="12">
      <c r="A793" s="27" t="s">
        <v>1848</v>
      </c>
      <c r="B793" s="11" t="s">
        <v>1849</v>
      </c>
      <c r="C793" s="26">
        <v>46021</v>
      </c>
      <c r="D793" s="1" t="s">
        <v>1533</v>
      </c>
      <c r="E793" s="11" t="s">
        <v>471</v>
      </c>
      <c r="F793" s="11" t="s">
        <v>471</v>
      </c>
      <c r="G793" s="20" t="s">
        <v>471</v>
      </c>
      <c r="H793" s="11" t="s">
        <v>471</v>
      </c>
      <c r="I793" s="11" t="s">
        <v>1533</v>
      </c>
      <c r="J793" s="11"/>
      <c r="K793" s="11">
        <v>105</v>
      </c>
      <c r="L793" s="15" t="s">
        <v>2339</v>
      </c>
      <c r="M793" s="26" t="s">
        <v>1385</v>
      </c>
      <c r="N793" s="42" t="s">
        <v>1706</v>
      </c>
      <c r="O793" s="22" t="s">
        <v>1706</v>
      </c>
    </row>
    <row r="794" spans="1:15" ht="12">
      <c r="A794" s="27" t="s">
        <v>1850</v>
      </c>
      <c r="B794" s="11" t="s">
        <v>1851</v>
      </c>
      <c r="C794" s="26">
        <v>33037</v>
      </c>
      <c r="D794" s="1" t="s">
        <v>1255</v>
      </c>
      <c r="E794" s="11" t="s">
        <v>446</v>
      </c>
      <c r="F794" s="11" t="s">
        <v>428</v>
      </c>
      <c r="G794" s="20" t="s">
        <v>428</v>
      </c>
      <c r="H794" s="11" t="s">
        <v>428</v>
      </c>
      <c r="I794" s="11" t="s">
        <v>198</v>
      </c>
      <c r="J794" s="11"/>
      <c r="K794" s="11">
        <v>109</v>
      </c>
      <c r="L794" s="15" t="s">
        <v>2339</v>
      </c>
      <c r="M794" s="26" t="s">
        <v>1385</v>
      </c>
      <c r="N794" s="42" t="s">
        <v>1706</v>
      </c>
      <c r="O794" s="22" t="s">
        <v>1706</v>
      </c>
    </row>
    <row r="795" spans="1:15" ht="12">
      <c r="A795" s="27" t="s">
        <v>1588</v>
      </c>
      <c r="B795" s="11" t="s">
        <v>2324</v>
      </c>
      <c r="C795" s="26">
        <v>71004</v>
      </c>
      <c r="D795" s="1" t="s">
        <v>1449</v>
      </c>
      <c r="E795" s="11" t="s">
        <v>476</v>
      </c>
      <c r="F795" s="11" t="s">
        <v>476</v>
      </c>
      <c r="G795" s="20" t="s">
        <v>476</v>
      </c>
      <c r="H795" s="11" t="s">
        <v>473</v>
      </c>
      <c r="I795" s="11" t="s">
        <v>1449</v>
      </c>
      <c r="J795" s="11"/>
      <c r="K795" s="11">
        <v>68</v>
      </c>
      <c r="L795" s="15" t="s">
        <v>1008</v>
      </c>
      <c r="M795" s="26" t="s">
        <v>1384</v>
      </c>
      <c r="N795" s="41" t="s">
        <v>1795</v>
      </c>
      <c r="O795" s="19" t="s">
        <v>869</v>
      </c>
    </row>
    <row r="796" spans="1:15" ht="12">
      <c r="A796" s="27" t="s">
        <v>138</v>
      </c>
      <c r="B796" s="11" t="s">
        <v>139</v>
      </c>
      <c r="C796" s="26">
        <v>72018</v>
      </c>
      <c r="D796" s="1" t="s">
        <v>140</v>
      </c>
      <c r="E796" s="11" t="s">
        <v>475</v>
      </c>
      <c r="F796" s="11" t="s">
        <v>482</v>
      </c>
      <c r="G796" s="20" t="s">
        <v>482</v>
      </c>
      <c r="H796" s="11" t="s">
        <v>482</v>
      </c>
      <c r="I796" s="11" t="s">
        <v>179</v>
      </c>
      <c r="J796" s="11"/>
      <c r="K796" s="11">
        <v>64</v>
      </c>
      <c r="L796" s="15" t="s">
        <v>2320</v>
      </c>
      <c r="M796" s="26" t="s">
        <v>1385</v>
      </c>
      <c r="N796" s="41" t="s">
        <v>2079</v>
      </c>
      <c r="O796" s="19" t="s">
        <v>2079</v>
      </c>
    </row>
  </sheetData>
  <autoFilter ref="A2:O81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cp:lastPrinted>2017-10-21T15:10:23Z</cp:lastPrinted>
  <dcterms:created xsi:type="dcterms:W3CDTF">2015-06-22T07:39:23Z</dcterms:created>
  <dcterms:modified xsi:type="dcterms:W3CDTF">2017-11-01T11:37:28Z</dcterms:modified>
  <cp:category/>
  <cp:version/>
  <cp:contentType/>
  <cp:contentStatus/>
</cp:coreProperties>
</file>