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320" windowHeight="11700" activeTab="1"/>
  </bookViews>
  <sheets>
    <sheet name="Politieagenten+inwoners" sheetId="1" r:id="rId1"/>
    <sheet name="Weyts-Hertogen" sheetId="2" r:id="rId2"/>
  </sheets>
  <definedNames>
    <definedName name="_xlnm._FilterDatabase" localSheetId="0" hidden="1">'Politieagenten+inwoners'!$B$5:$I$5</definedName>
  </definedNames>
  <calcPr fullCalcOnLoad="1"/>
</workbook>
</file>

<file path=xl/sharedStrings.xml><?xml version="1.0" encoding="utf-8"?>
<sst xmlns="http://schemas.openxmlformats.org/spreadsheetml/2006/main" count="457" uniqueCount="440">
  <si>
    <t>5267</t>
  </si>
  <si>
    <t>Zone Nivelles - Genappe</t>
  </si>
  <si>
    <t>5268</t>
  </si>
  <si>
    <t>Zone Ouest Brabant Wallon</t>
  </si>
  <si>
    <t>5269</t>
  </si>
  <si>
    <t>La Mazerine</t>
  </si>
  <si>
    <t>5270</t>
  </si>
  <si>
    <t>ZP Orne-Thyle</t>
  </si>
  <si>
    <t>5271</t>
  </si>
  <si>
    <t>Police Locale Wavre</t>
  </si>
  <si>
    <t>5272</t>
  </si>
  <si>
    <t>Ardennes Brabançonnes</t>
  </si>
  <si>
    <t>5273</t>
  </si>
  <si>
    <t>Zone de Braine-L'Alleud</t>
  </si>
  <si>
    <t>5274</t>
  </si>
  <si>
    <t>Police Locale de Waterloo</t>
  </si>
  <si>
    <t>5275</t>
  </si>
  <si>
    <t>Ottignies-Louvain-La-Neuve</t>
  </si>
  <si>
    <t>5276</t>
  </si>
  <si>
    <t>Zone de Police de Jodoigne</t>
  </si>
  <si>
    <t>5277</t>
  </si>
  <si>
    <t>Police Locale de Liège</t>
  </si>
  <si>
    <t>5278</t>
  </si>
  <si>
    <t>5279</t>
  </si>
  <si>
    <t>Herstal</t>
  </si>
  <si>
    <t>5280</t>
  </si>
  <si>
    <t>PZ Beyne-Fléron-Soumagne</t>
  </si>
  <si>
    <t>5281</t>
  </si>
  <si>
    <t>Zone Basse Meuse</t>
  </si>
  <si>
    <t>5282</t>
  </si>
  <si>
    <t>Flémalle</t>
  </si>
  <si>
    <t>5283</t>
  </si>
  <si>
    <t>Zone de Police Secova</t>
  </si>
  <si>
    <t>5284</t>
  </si>
  <si>
    <t>Police Ans - Saint-Nicolas</t>
  </si>
  <si>
    <t>5285</t>
  </si>
  <si>
    <t>Awans/Grâce-Hollogne</t>
  </si>
  <si>
    <t>5286</t>
  </si>
  <si>
    <t>Hesbaye</t>
  </si>
  <si>
    <t>5287</t>
  </si>
  <si>
    <t>Fagnes</t>
  </si>
  <si>
    <t>5288</t>
  </si>
  <si>
    <t>Pays De Herve</t>
  </si>
  <si>
    <t>5289</t>
  </si>
  <si>
    <t>Zone Vesdre *</t>
  </si>
  <si>
    <t>5290</t>
  </si>
  <si>
    <t>Zone Stavelot- Malmédy</t>
  </si>
  <si>
    <t>5291</t>
  </si>
  <si>
    <t>Polizeizone Eifel</t>
  </si>
  <si>
    <t>5292</t>
  </si>
  <si>
    <t>Polizeizone Weser-Göhl</t>
  </si>
  <si>
    <t>5293</t>
  </si>
  <si>
    <t>Hesbaye Ouest</t>
  </si>
  <si>
    <t>5294</t>
  </si>
  <si>
    <t>Zone Meuse - Hesbaye</t>
  </si>
  <si>
    <t>5295</t>
  </si>
  <si>
    <t>Huy</t>
  </si>
  <si>
    <t>5296</t>
  </si>
  <si>
    <t>ZP Du Condroz</t>
  </si>
  <si>
    <t>5297</t>
  </si>
  <si>
    <t>Arlon/Attert/Habay/Martelange</t>
  </si>
  <si>
    <t>5298</t>
  </si>
  <si>
    <t>ZP Sud-Luxembourg</t>
  </si>
  <si>
    <t>5299</t>
  </si>
  <si>
    <t>Zone de Police de Gaume</t>
  </si>
  <si>
    <t>5300</t>
  </si>
  <si>
    <t>Police Famenne-Ardenne</t>
  </si>
  <si>
    <t>5301</t>
  </si>
  <si>
    <t>Centre Ardenne</t>
  </si>
  <si>
    <t>5302</t>
  </si>
  <si>
    <t>Police Semois Et Lesse</t>
  </si>
  <si>
    <t>5303</t>
  </si>
  <si>
    <t>Namur</t>
  </si>
  <si>
    <t>5304</t>
  </si>
  <si>
    <t>Orneau-Mehaigne</t>
  </si>
  <si>
    <t>5305</t>
  </si>
  <si>
    <t>Zone des Arches</t>
  </si>
  <si>
    <t>5306</t>
  </si>
  <si>
    <t>Police entre Sambre et Meuse</t>
  </si>
  <si>
    <t>5307</t>
  </si>
  <si>
    <t>Samsom</t>
  </si>
  <si>
    <t>5308</t>
  </si>
  <si>
    <t>Police Jemeppe S/Sambre</t>
  </si>
  <si>
    <t>5309</t>
  </si>
  <si>
    <t>Flowal</t>
  </si>
  <si>
    <t>5310</t>
  </si>
  <si>
    <t>Police Houille-Semois</t>
  </si>
  <si>
    <t>5311</t>
  </si>
  <si>
    <t>Zone de Police des 3 Vallées</t>
  </si>
  <si>
    <t>5312</t>
  </si>
  <si>
    <t>Zone Haute-Meuse</t>
  </si>
  <si>
    <t>5313</t>
  </si>
  <si>
    <t>ZP Lesse et Lhomme</t>
  </si>
  <si>
    <t>5314</t>
  </si>
  <si>
    <t>Condroz-Famenne</t>
  </si>
  <si>
    <t>5315</t>
  </si>
  <si>
    <t>Hermeton et Heure</t>
  </si>
  <si>
    <t>5316</t>
  </si>
  <si>
    <t>Zone de Police du Tournaisis</t>
  </si>
  <si>
    <t>5317</t>
  </si>
  <si>
    <t>Zone de Police de Mouscron</t>
  </si>
  <si>
    <t>5318</t>
  </si>
  <si>
    <t>Comines-Warneton</t>
  </si>
  <si>
    <t>5319</t>
  </si>
  <si>
    <t>Beloeil / Leuze -Ht</t>
  </si>
  <si>
    <t>5320</t>
  </si>
  <si>
    <t>Zone du Val de L'Escaut</t>
  </si>
  <si>
    <t>5321</t>
  </si>
  <si>
    <t>Bernissart/Péruwelz</t>
  </si>
  <si>
    <t>5322</t>
  </si>
  <si>
    <t>Police Locale Ville D'Ath</t>
  </si>
  <si>
    <t>5323</t>
  </si>
  <si>
    <t>Zone des Collines</t>
  </si>
  <si>
    <t>5324</t>
  </si>
  <si>
    <t>Zone Mons - Quévy</t>
  </si>
  <si>
    <t>5325</t>
  </si>
  <si>
    <t>La Louvière</t>
  </si>
  <si>
    <t>5326</t>
  </si>
  <si>
    <t>Zone de Sylle et Dendre</t>
  </si>
  <si>
    <t>5327</t>
  </si>
  <si>
    <t>Police Boraine</t>
  </si>
  <si>
    <t>5328</t>
  </si>
  <si>
    <t>ZP Haute Senne</t>
  </si>
  <si>
    <t>5329</t>
  </si>
  <si>
    <t>Police des Hauts-Pays</t>
  </si>
  <si>
    <t>5330</t>
  </si>
  <si>
    <t>Charleroi</t>
  </si>
  <si>
    <t>5331</t>
  </si>
  <si>
    <t>Aiseau-Presles/Châtelet/Farciennes</t>
  </si>
  <si>
    <t>5332</t>
  </si>
  <si>
    <t>Anderlues/Binche</t>
  </si>
  <si>
    <t>5333</t>
  </si>
  <si>
    <t>Lermes</t>
  </si>
  <si>
    <t>5334</t>
  </si>
  <si>
    <t>Botte du Hainaut</t>
  </si>
  <si>
    <t>5335</t>
  </si>
  <si>
    <t>Police Locale Mariemont</t>
  </si>
  <si>
    <t>5336</t>
  </si>
  <si>
    <t>Zone des Trieux</t>
  </si>
  <si>
    <t>5337</t>
  </si>
  <si>
    <t>ZP Bruneau</t>
  </si>
  <si>
    <t>5338</t>
  </si>
  <si>
    <t>Germinalt</t>
  </si>
  <si>
    <t>5339</t>
  </si>
  <si>
    <t>Bruxelles Capitale Ixelles//Brussel Hoofdstad Elsene</t>
  </si>
  <si>
    <t>5340</t>
  </si>
  <si>
    <t>Bruxelles-Ouest//Brussel-West</t>
  </si>
  <si>
    <t>5341</t>
  </si>
  <si>
    <t>Zone Midi //Zone Zuid</t>
  </si>
  <si>
    <t>5342</t>
  </si>
  <si>
    <t>Uccle/W-B/Auderghem//Ukkel/W-B/Oudergem</t>
  </si>
  <si>
    <t>5343</t>
  </si>
  <si>
    <t>Zone Montgomery</t>
  </si>
  <si>
    <t>5344</t>
  </si>
  <si>
    <t>Schaerbeek St.Josse Evere//Schaarbeek St.Joost Evere</t>
  </si>
  <si>
    <t>5345</t>
  </si>
  <si>
    <t>Antwerpen</t>
  </si>
  <si>
    <t>5346</t>
  </si>
  <si>
    <t>Zwijndrecht</t>
  </si>
  <si>
    <t>5347</t>
  </si>
  <si>
    <t>Politiezone Rupel</t>
  </si>
  <si>
    <t>5348</t>
  </si>
  <si>
    <t>Politiezone Noord</t>
  </si>
  <si>
    <t>5349</t>
  </si>
  <si>
    <t>Hekla</t>
  </si>
  <si>
    <t>5350</t>
  </si>
  <si>
    <t>Grens</t>
  </si>
  <si>
    <t>5351</t>
  </si>
  <si>
    <t>Minos</t>
  </si>
  <si>
    <t>5352</t>
  </si>
  <si>
    <t>PZ Brasschaat</t>
  </si>
  <si>
    <t>5353</t>
  </si>
  <si>
    <t>PZ Schoten</t>
  </si>
  <si>
    <t>5354</t>
  </si>
  <si>
    <t>Ranst/Zandhoven</t>
  </si>
  <si>
    <t>5355</t>
  </si>
  <si>
    <t>Voorkempen</t>
  </si>
  <si>
    <t>5356</t>
  </si>
  <si>
    <t>PZ Klein-Brabant</t>
  </si>
  <si>
    <t>5357</t>
  </si>
  <si>
    <t>Willebroek</t>
  </si>
  <si>
    <t>5358</t>
  </si>
  <si>
    <t>Lokale Politie Mechelen</t>
  </si>
  <si>
    <t>5359</t>
  </si>
  <si>
    <t>Bodukap</t>
  </si>
  <si>
    <t>5360</t>
  </si>
  <si>
    <t>Lier</t>
  </si>
  <si>
    <t>5361</t>
  </si>
  <si>
    <t>Berlaar - Nijlen</t>
  </si>
  <si>
    <t>5362</t>
  </si>
  <si>
    <t>Politiezone Heist</t>
  </si>
  <si>
    <t>5363</t>
  </si>
  <si>
    <t>PZ Noorderkempen</t>
  </si>
  <si>
    <t>5364</t>
  </si>
  <si>
    <t>Politie Regio Turnhout</t>
  </si>
  <si>
    <t>5365</t>
  </si>
  <si>
    <t>Zuiderkempen</t>
  </si>
  <si>
    <t>5366</t>
  </si>
  <si>
    <t>Geel/Laakdal/Meerhout</t>
  </si>
  <si>
    <t>5367</t>
  </si>
  <si>
    <t>Politiezone Kempen N-O</t>
  </si>
  <si>
    <t>5368</t>
  </si>
  <si>
    <t>Balen - Dessel - Mol</t>
  </si>
  <si>
    <t>5369</t>
  </si>
  <si>
    <t>Zone Neteland</t>
  </si>
  <si>
    <t>5370</t>
  </si>
  <si>
    <t>Hazodi</t>
  </si>
  <si>
    <t>5371</t>
  </si>
  <si>
    <t>Lommel</t>
  </si>
  <si>
    <t>5372</t>
  </si>
  <si>
    <t>Hamont-Achel/Neerpelt/Overpelt</t>
  </si>
  <si>
    <t>5373</t>
  </si>
  <si>
    <t>Beringen/Ham/Tessenderlo</t>
  </si>
  <si>
    <t>5374</t>
  </si>
  <si>
    <t>West-Limburg</t>
  </si>
  <si>
    <t>5375</t>
  </si>
  <si>
    <t>Heusden-Zolder</t>
  </si>
  <si>
    <t>5376</t>
  </si>
  <si>
    <t>PZ Sint-Truiden - Gingelom - Nieuwerkerken</t>
  </si>
  <si>
    <t>5377</t>
  </si>
  <si>
    <t>Kempenland</t>
  </si>
  <si>
    <t>5378</t>
  </si>
  <si>
    <t>Houthalen-Helchteren</t>
  </si>
  <si>
    <t>5379</t>
  </si>
  <si>
    <t>PZ Kanton Borgloon</t>
  </si>
  <si>
    <t>5380</t>
  </si>
  <si>
    <t>Tongeren - Herstappe</t>
  </si>
  <si>
    <t>5381</t>
  </si>
  <si>
    <t>Bilzen/Hoeselt/Riemst</t>
  </si>
  <si>
    <t>5382</t>
  </si>
  <si>
    <t>Voeren</t>
  </si>
  <si>
    <t>5383</t>
  </si>
  <si>
    <t>Politiezone Maasland</t>
  </si>
  <si>
    <t>5384</t>
  </si>
  <si>
    <t>Politiezone Gaoz</t>
  </si>
  <si>
    <t>5385</t>
  </si>
  <si>
    <t>Noordoost Limburg</t>
  </si>
  <si>
    <t>Lanaken/Maasmechelen</t>
  </si>
  <si>
    <t>5388</t>
  </si>
  <si>
    <t>Leuven</t>
  </si>
  <si>
    <t>5389</t>
  </si>
  <si>
    <t>Zone Hageland</t>
  </si>
  <si>
    <t>5390</t>
  </si>
  <si>
    <t>5391</t>
  </si>
  <si>
    <t>Bierbeek/Boutersem/Holsbeek/Lubbeek</t>
  </si>
  <si>
    <t>5392</t>
  </si>
  <si>
    <t>PZ Tienen - Hoegaarden</t>
  </si>
  <si>
    <t>5393</t>
  </si>
  <si>
    <t>Herko</t>
  </si>
  <si>
    <t>5394</t>
  </si>
  <si>
    <t>Politiezone Aarschot</t>
  </si>
  <si>
    <t>5395</t>
  </si>
  <si>
    <t>Haacht</t>
  </si>
  <si>
    <t>5396</t>
  </si>
  <si>
    <t>Demerdal - Dsz</t>
  </si>
  <si>
    <t>5397</t>
  </si>
  <si>
    <t>PZ Dijleland</t>
  </si>
  <si>
    <t>5398</t>
  </si>
  <si>
    <t>Tervuren</t>
  </si>
  <si>
    <t>5399</t>
  </si>
  <si>
    <t>Politiezone Brt</t>
  </si>
  <si>
    <t>5400</t>
  </si>
  <si>
    <t>Zaventem</t>
  </si>
  <si>
    <t>5401</t>
  </si>
  <si>
    <t>Wokra</t>
  </si>
  <si>
    <t>5402</t>
  </si>
  <si>
    <t>PZ Druivenstreek</t>
  </si>
  <si>
    <t>5403</t>
  </si>
  <si>
    <t>Zone Rode / Zone Rhode</t>
  </si>
  <si>
    <t>5404</t>
  </si>
  <si>
    <t>Beersel</t>
  </si>
  <si>
    <t>5405</t>
  </si>
  <si>
    <t>Pajottenland</t>
  </si>
  <si>
    <t>5406</t>
  </si>
  <si>
    <t>PZ Dilbeek</t>
  </si>
  <si>
    <t>5407</t>
  </si>
  <si>
    <t>Politiezone Tarl</t>
  </si>
  <si>
    <t>5408</t>
  </si>
  <si>
    <t>Pol Amow</t>
  </si>
  <si>
    <t>5409</t>
  </si>
  <si>
    <t>Politiezone K - L - M</t>
  </si>
  <si>
    <t>5410</t>
  </si>
  <si>
    <t>Grimbergen</t>
  </si>
  <si>
    <t>5411</t>
  </si>
  <si>
    <t>Vilvoorde - Machelen</t>
  </si>
  <si>
    <t>5412</t>
  </si>
  <si>
    <t>Kastze</t>
  </si>
  <si>
    <t>5413</t>
  </si>
  <si>
    <t>Politiezone Halle</t>
  </si>
  <si>
    <t>5414</t>
  </si>
  <si>
    <t>PZ Sint-Pieters-Leeuw</t>
  </si>
  <si>
    <t>5415</t>
  </si>
  <si>
    <t>Gent</t>
  </si>
  <si>
    <t>5416</t>
  </si>
  <si>
    <t>Regio Puyenbroeck</t>
  </si>
  <si>
    <t>5417</t>
  </si>
  <si>
    <t>Meetjesland Centrum</t>
  </si>
  <si>
    <t>5418</t>
  </si>
  <si>
    <t>Regio Rhode &amp; Schelde</t>
  </si>
  <si>
    <t>5419</t>
  </si>
  <si>
    <t>Politiezone Schelde - Leie</t>
  </si>
  <si>
    <t>5420</t>
  </si>
  <si>
    <t>Politiezone Deinze - Zulte</t>
  </si>
  <si>
    <t>5421</t>
  </si>
  <si>
    <t>Assenede/Evergem</t>
  </si>
  <si>
    <t>5422</t>
  </si>
  <si>
    <t>Lowazone</t>
  </si>
  <si>
    <t>5423</t>
  </si>
  <si>
    <t>Aalter/Knesselare</t>
  </si>
  <si>
    <t>5424</t>
  </si>
  <si>
    <t>Maldegem</t>
  </si>
  <si>
    <t>5425</t>
  </si>
  <si>
    <t>Vlaamse Ardennen</t>
  </si>
  <si>
    <t>5426</t>
  </si>
  <si>
    <t>Brakel</t>
  </si>
  <si>
    <t>5427</t>
  </si>
  <si>
    <t>Ronse</t>
  </si>
  <si>
    <t>5428</t>
  </si>
  <si>
    <t>Geraardsbergen - Lierde</t>
  </si>
  <si>
    <t>5429</t>
  </si>
  <si>
    <t>Zottegem Herzele StLHoutem</t>
  </si>
  <si>
    <t>5430</t>
  </si>
  <si>
    <t>PZ Beveren</t>
  </si>
  <si>
    <t>5431</t>
  </si>
  <si>
    <t>Sint-Gillis-Waas/Stekene</t>
  </si>
  <si>
    <t>5432</t>
  </si>
  <si>
    <t>Politie Sint-Niklaas</t>
  </si>
  <si>
    <t>5433</t>
  </si>
  <si>
    <t>Kruibeke/Temse</t>
  </si>
  <si>
    <t>5434</t>
  </si>
  <si>
    <t>Lokeren</t>
  </si>
  <si>
    <t>5435</t>
  </si>
  <si>
    <t>Hamme/Waasmunster</t>
  </si>
  <si>
    <t>5436</t>
  </si>
  <si>
    <t>Berlare/Zele</t>
  </si>
  <si>
    <t>5437</t>
  </si>
  <si>
    <t>Buggenhout - Lebbeke</t>
  </si>
  <si>
    <t>5438</t>
  </si>
  <si>
    <t>PZ Wetteren Laarne Wichelen</t>
  </si>
  <si>
    <t>5439</t>
  </si>
  <si>
    <t>Denderleeuw/Haaltert</t>
  </si>
  <si>
    <t>5440</t>
  </si>
  <si>
    <t>Aalst</t>
  </si>
  <si>
    <t>5441</t>
  </si>
  <si>
    <t>Erpe-Mere/Lede</t>
  </si>
  <si>
    <t>5442</t>
  </si>
  <si>
    <t>Ninove</t>
  </si>
  <si>
    <t>5443</t>
  </si>
  <si>
    <t>Dendermonde</t>
  </si>
  <si>
    <t>5444</t>
  </si>
  <si>
    <t>Brugge</t>
  </si>
  <si>
    <t>5445</t>
  </si>
  <si>
    <t>Blankenberge/Zuienkerke</t>
  </si>
  <si>
    <t>5446</t>
  </si>
  <si>
    <t>Damme/Knokke-Heist *</t>
  </si>
  <si>
    <t>5447</t>
  </si>
  <si>
    <t>Politiezone Het Houtsche</t>
  </si>
  <si>
    <t>5448</t>
  </si>
  <si>
    <t>Regio Tielt</t>
  </si>
  <si>
    <t>5449</t>
  </si>
  <si>
    <t>Oostende</t>
  </si>
  <si>
    <t>5450</t>
  </si>
  <si>
    <t>Bredene/De Haan</t>
  </si>
  <si>
    <t>5451</t>
  </si>
  <si>
    <t>Politiezone Middelkerke</t>
  </si>
  <si>
    <t>5452</t>
  </si>
  <si>
    <t>Politiezone Kouter</t>
  </si>
  <si>
    <t>5453</t>
  </si>
  <si>
    <t>Politiezone Riho</t>
  </si>
  <si>
    <t>5454</t>
  </si>
  <si>
    <t>Midow</t>
  </si>
  <si>
    <t>5455</t>
  </si>
  <si>
    <t>Grensleie</t>
  </si>
  <si>
    <t>5456</t>
  </si>
  <si>
    <t>Vlas</t>
  </si>
  <si>
    <t>5457</t>
  </si>
  <si>
    <t>Mira</t>
  </si>
  <si>
    <t>5458</t>
  </si>
  <si>
    <t>Gavers</t>
  </si>
  <si>
    <t>5459</t>
  </si>
  <si>
    <t>Politiezone Spoorkin</t>
  </si>
  <si>
    <t>5460</t>
  </si>
  <si>
    <t>Polder</t>
  </si>
  <si>
    <t>5461</t>
  </si>
  <si>
    <t>Westkust</t>
  </si>
  <si>
    <t>5462</t>
  </si>
  <si>
    <t>Politiezone Arro Ieper</t>
  </si>
  <si>
    <t>Habitants</t>
  </si>
  <si>
    <t>Inwoners</t>
  </si>
  <si>
    <t>Police de Seraing - Neupré</t>
  </si>
  <si>
    <t>Policiers</t>
  </si>
  <si>
    <t>Annexe 1/Bijlage 1</t>
  </si>
  <si>
    <t>Nombre de policiers et d'habitants, par zone de police, le 31 décembre 2011</t>
  </si>
  <si>
    <t>Aantal politieagenten en inwoners per politiezone, op datum van 31 december 2011</t>
  </si>
  <si>
    <t>RSZ-PPO</t>
  </si>
  <si>
    <t>Criminaliteit</t>
  </si>
  <si>
    <t>Agenten</t>
  </si>
  <si>
    <t>per</t>
  </si>
  <si>
    <t>Misdrijf</t>
  </si>
  <si>
    <t>agent</t>
  </si>
  <si>
    <t>Lok. Politie</t>
  </si>
  <si>
    <t>% tav Vlaanderen</t>
  </si>
  <si>
    <t>België</t>
  </si>
  <si>
    <t>Adminis-</t>
  </si>
  <si>
    <t>tratief</t>
  </si>
  <si>
    <t>tratief/</t>
  </si>
  <si>
    <t>Totaal</t>
  </si>
  <si>
    <t>adminstr.</t>
  </si>
  <si>
    <t>Waals Brabant</t>
  </si>
  <si>
    <t>Luik</t>
  </si>
  <si>
    <t>Luxemburg</t>
  </si>
  <si>
    <t>lok. pol.</t>
  </si>
  <si>
    <t>Namen</t>
  </si>
  <si>
    <t>Henegouwen</t>
  </si>
  <si>
    <t>Brussels gewest</t>
  </si>
  <si>
    <t>Limburg</t>
  </si>
  <si>
    <t>Vlaams-Brabant</t>
  </si>
  <si>
    <t>Oost-vlaanderen</t>
  </si>
  <si>
    <t>West-Vlaanderen</t>
  </si>
  <si>
    <t>Waals gewest</t>
  </si>
  <si>
    <t>Vlaams gewest</t>
  </si>
  <si>
    <t>Agenten, administratieven en totale lokale polite naar bevolking en criminaliteit 2011 en 2012</t>
  </si>
  <si>
    <t>Politie-</t>
  </si>
  <si>
    <t>agenten</t>
  </si>
  <si>
    <t>Crimina-</t>
  </si>
  <si>
    <t>liteit</t>
  </si>
  <si>
    <t xml:space="preserve">Agenten </t>
  </si>
  <si>
    <t>per 10.000</t>
  </si>
  <si>
    <t>Misdrijven</t>
  </si>
  <si>
    <t>per agent</t>
  </si>
  <si>
    <t>PZ Landen/Linter/Zoutleeuw</t>
  </si>
  <si>
    <t>?</t>
  </si>
  <si>
    <t>Totaal/Total</t>
  </si>
  <si>
    <t>Zone</t>
  </si>
  <si>
    <t>Zone-naam</t>
  </si>
  <si>
    <t>Crimi-graad</t>
  </si>
  <si>
    <t>per 100 inw.</t>
  </si>
  <si>
    <t>Gew</t>
  </si>
  <si>
    <t>Brussels hfst gewest</t>
  </si>
  <si>
    <t>Politiezone Landen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</si>
</sst>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0.0%"/>
    <numFmt numFmtId="174" formatCode="#,##0.0"/>
    <numFmt numFmtId="175" formatCode="&quot;€&quot;\ #,##0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</numFmts>
  <fonts count="2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u val="single"/>
      <sz val="9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20" borderId="4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3" borderId="9" applyNumberFormat="0" applyAlignment="0" applyProtection="0"/>
  </cellStyleXfs>
  <cellXfs count="215">
    <xf numFmtId="0" fontId="0" fillId="0" borderId="0" xfId="0" applyAlignment="1">
      <alignment/>
    </xf>
    <xf numFmtId="3" fontId="23" fillId="24" borderId="10" xfId="0" applyNumberFormat="1" applyFont="1" applyFill="1" applyBorder="1" applyAlignment="1">
      <alignment horizontal="right"/>
    </xf>
    <xf numFmtId="3" fontId="23" fillId="24" borderId="11" xfId="0" applyNumberFormat="1" applyFont="1" applyFill="1" applyBorder="1" applyAlignment="1">
      <alignment horizontal="right"/>
    </xf>
    <xf numFmtId="3" fontId="23" fillId="24" borderId="12" xfId="0" applyNumberFormat="1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 horizontal="right"/>
    </xf>
    <xf numFmtId="3" fontId="22" fillId="20" borderId="13" xfId="0" applyNumberFormat="1" applyFont="1" applyFill="1" applyBorder="1" applyAlignment="1">
      <alignment horizontal="right"/>
    </xf>
    <xf numFmtId="3" fontId="22" fillId="20" borderId="10" xfId="0" applyNumberFormat="1" applyFont="1" applyFill="1" applyBorder="1" applyAlignment="1">
      <alignment horizontal="right"/>
    </xf>
    <xf numFmtId="3" fontId="22" fillId="20" borderId="11" xfId="0" applyNumberFormat="1" applyFont="1" applyFill="1" applyBorder="1" applyAlignment="1">
      <alignment horizontal="right"/>
    </xf>
    <xf numFmtId="3" fontId="22" fillId="20" borderId="12" xfId="0" applyNumberFormat="1" applyFont="1" applyFill="1" applyBorder="1" applyAlignment="1">
      <alignment horizontal="right"/>
    </xf>
    <xf numFmtId="0" fontId="24" fillId="20" borderId="0" xfId="0" applyFont="1" applyFill="1" applyBorder="1" applyAlignment="1">
      <alignment/>
    </xf>
    <xf numFmtId="0" fontId="22" fillId="20" borderId="10" xfId="0" applyFont="1" applyFill="1" applyBorder="1" applyAlignment="1">
      <alignment horizontal="center"/>
    </xf>
    <xf numFmtId="0" fontId="22" fillId="20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2" fillId="20" borderId="14" xfId="0" applyFont="1" applyFill="1" applyBorder="1" applyAlignment="1">
      <alignment horizontal="left"/>
    </xf>
    <xf numFmtId="0" fontId="22" fillId="20" borderId="15" xfId="0" applyFont="1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left"/>
    </xf>
    <xf numFmtId="0" fontId="22" fillId="20" borderId="17" xfId="0" applyFont="1" applyFill="1" applyBorder="1" applyAlignment="1">
      <alignment/>
    </xf>
    <xf numFmtId="3" fontId="22" fillId="20" borderId="0" xfId="0" applyNumberFormat="1" applyFont="1" applyFill="1" applyAlignment="1">
      <alignment horizontal="center"/>
    </xf>
    <xf numFmtId="3" fontId="23" fillId="24" borderId="14" xfId="50" applyNumberFormat="1" applyFont="1" applyFill="1" applyBorder="1" applyAlignment="1">
      <alignment horizontal="right"/>
      <protection/>
    </xf>
    <xf numFmtId="3" fontId="23" fillId="24" borderId="10" xfId="50" applyNumberFormat="1" applyFont="1" applyFill="1" applyBorder="1" applyAlignment="1">
      <alignment horizontal="right"/>
      <protection/>
    </xf>
    <xf numFmtId="3" fontId="23" fillId="24" borderId="15" xfId="0" applyNumberFormat="1" applyFont="1" applyFill="1" applyBorder="1" applyAlignment="1">
      <alignment horizontal="right"/>
    </xf>
    <xf numFmtId="3" fontId="23" fillId="24" borderId="18" xfId="0" applyNumberFormat="1" applyFont="1" applyFill="1" applyBorder="1" applyAlignment="1">
      <alignment horizontal="right"/>
    </xf>
    <xf numFmtId="3" fontId="23" fillId="24" borderId="16" xfId="50" applyNumberFormat="1" applyFont="1" applyFill="1" applyBorder="1" applyAlignment="1">
      <alignment horizontal="right"/>
      <protection/>
    </xf>
    <xf numFmtId="3" fontId="23" fillId="24" borderId="11" xfId="50" applyNumberFormat="1" applyFont="1" applyFill="1" applyBorder="1" applyAlignment="1">
      <alignment horizontal="right"/>
      <protection/>
    </xf>
    <xf numFmtId="3" fontId="23" fillId="24" borderId="17" xfId="0" applyNumberFormat="1" applyFont="1" applyFill="1" applyBorder="1" applyAlignment="1">
      <alignment horizontal="right"/>
    </xf>
    <xf numFmtId="3" fontId="23" fillId="24" borderId="0" xfId="0" applyNumberFormat="1" applyFont="1" applyFill="1" applyBorder="1" applyAlignment="1">
      <alignment horizontal="right"/>
    </xf>
    <xf numFmtId="3" fontId="23" fillId="24" borderId="19" xfId="50" applyNumberFormat="1" applyFont="1" applyFill="1" applyBorder="1" applyAlignment="1">
      <alignment horizontal="right"/>
      <protection/>
    </xf>
    <xf numFmtId="3" fontId="23" fillId="24" borderId="12" xfId="50" applyNumberFormat="1" applyFont="1" applyFill="1" applyBorder="1" applyAlignment="1">
      <alignment horizontal="right"/>
      <protection/>
    </xf>
    <xf numFmtId="3" fontId="23" fillId="24" borderId="20" xfId="0" applyNumberFormat="1" applyFont="1" applyFill="1" applyBorder="1" applyAlignment="1">
      <alignment horizontal="right"/>
    </xf>
    <xf numFmtId="3" fontId="23" fillId="24" borderId="21" xfId="0" applyNumberFormat="1" applyFont="1" applyFill="1" applyBorder="1" applyAlignment="1">
      <alignment horizontal="right"/>
    </xf>
    <xf numFmtId="3" fontId="23" fillId="24" borderId="0" xfId="0" applyNumberFormat="1" applyFont="1" applyFill="1" applyAlignment="1">
      <alignment horizontal="right"/>
    </xf>
    <xf numFmtId="3" fontId="22" fillId="20" borderId="22" xfId="0" applyNumberFormat="1" applyFont="1" applyFill="1" applyBorder="1" applyAlignment="1">
      <alignment horizontal="right"/>
    </xf>
    <xf numFmtId="3" fontId="22" fillId="20" borderId="23" xfId="0" applyNumberFormat="1" applyFont="1" applyFill="1" applyBorder="1" applyAlignment="1">
      <alignment horizontal="right"/>
    </xf>
    <xf numFmtId="3" fontId="23" fillId="20" borderId="14" xfId="0" applyNumberFormat="1" applyFont="1" applyFill="1" applyBorder="1" applyAlignment="1">
      <alignment horizontal="right"/>
    </xf>
    <xf numFmtId="3" fontId="23" fillId="20" borderId="15" xfId="0" applyNumberFormat="1" applyFont="1" applyFill="1" applyBorder="1" applyAlignment="1">
      <alignment horizontal="right"/>
    </xf>
    <xf numFmtId="3" fontId="23" fillId="20" borderId="18" xfId="0" applyNumberFormat="1" applyFont="1" applyFill="1" applyBorder="1" applyAlignment="1">
      <alignment horizontal="right"/>
    </xf>
    <xf numFmtId="3" fontId="23" fillId="20" borderId="16" xfId="50" applyNumberFormat="1" applyFont="1" applyFill="1" applyBorder="1" applyAlignment="1">
      <alignment horizontal="right"/>
      <protection/>
    </xf>
    <xf numFmtId="3" fontId="23" fillId="20" borderId="17" xfId="0" applyNumberFormat="1" applyFont="1" applyFill="1" applyBorder="1" applyAlignment="1">
      <alignment horizontal="right"/>
    </xf>
    <xf numFmtId="3" fontId="23" fillId="20" borderId="0" xfId="0" applyNumberFormat="1" applyFont="1" applyFill="1" applyBorder="1" applyAlignment="1">
      <alignment horizontal="right"/>
    </xf>
    <xf numFmtId="3" fontId="23" fillId="20" borderId="19" xfId="0" applyNumberFormat="1" applyFont="1" applyFill="1" applyBorder="1" applyAlignment="1">
      <alignment horizontal="right"/>
    </xf>
    <xf numFmtId="3" fontId="23" fillId="20" borderId="20" xfId="0" applyNumberFormat="1" applyFont="1" applyFill="1" applyBorder="1" applyAlignment="1">
      <alignment horizontal="right"/>
    </xf>
    <xf numFmtId="3" fontId="23" fillId="20" borderId="21" xfId="0" applyNumberFormat="1" applyFont="1" applyFill="1" applyBorder="1" applyAlignment="1">
      <alignment horizontal="right"/>
    </xf>
    <xf numFmtId="3" fontId="23" fillId="24" borderId="11" xfId="0" applyNumberFormat="1" applyFont="1" applyFill="1" applyBorder="1" applyAlignment="1">
      <alignment horizontal="right"/>
    </xf>
    <xf numFmtId="3" fontId="22" fillId="24" borderId="10" xfId="0" applyNumberFormat="1" applyFont="1" applyFill="1" applyBorder="1" applyAlignment="1">
      <alignment horizontal="right"/>
    </xf>
    <xf numFmtId="3" fontId="22" fillId="24" borderId="12" xfId="0" applyNumberFormat="1" applyFont="1" applyFill="1" applyBorder="1" applyAlignment="1">
      <alignment horizontal="right"/>
    </xf>
    <xf numFmtId="0" fontId="24" fillId="20" borderId="14" xfId="0" applyFont="1" applyFill="1" applyBorder="1" applyAlignment="1">
      <alignment/>
    </xf>
    <xf numFmtId="0" fontId="24" fillId="20" borderId="15" xfId="0" applyFont="1" applyFill="1" applyBorder="1" applyAlignment="1">
      <alignment/>
    </xf>
    <xf numFmtId="0" fontId="24" fillId="20" borderId="19" xfId="0" applyFont="1" applyFill="1" applyBorder="1" applyAlignment="1">
      <alignment/>
    </xf>
    <xf numFmtId="0" fontId="24" fillId="20" borderId="20" xfId="0" applyFont="1" applyFill="1" applyBorder="1" applyAlignment="1">
      <alignment/>
    </xf>
    <xf numFmtId="0" fontId="23" fillId="24" borderId="24" xfId="0" applyFont="1" applyFill="1" applyBorder="1" applyAlignment="1">
      <alignment/>
    </xf>
    <xf numFmtId="9" fontId="23" fillId="24" borderId="24" xfId="0" applyNumberFormat="1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23" fillId="24" borderId="12" xfId="0" applyFont="1" applyFill="1" applyBorder="1" applyAlignment="1">
      <alignment/>
    </xf>
    <xf numFmtId="0" fontId="22" fillId="24" borderId="22" xfId="0" applyFont="1" applyFill="1" applyBorder="1" applyAlignment="1">
      <alignment/>
    </xf>
    <xf numFmtId="9" fontId="23" fillId="24" borderId="18" xfId="0" applyNumberFormat="1" applyFont="1" applyFill="1" applyBorder="1" applyAlignment="1">
      <alignment/>
    </xf>
    <xf numFmtId="9" fontId="23" fillId="24" borderId="21" xfId="0" applyNumberFormat="1" applyFont="1" applyFill="1" applyBorder="1" applyAlignment="1">
      <alignment/>
    </xf>
    <xf numFmtId="9" fontId="23" fillId="24" borderId="0" xfId="0" applyNumberFormat="1" applyFont="1" applyFill="1" applyBorder="1" applyAlignment="1">
      <alignment/>
    </xf>
    <xf numFmtId="9" fontId="23" fillId="24" borderId="10" xfId="0" applyNumberFormat="1" applyFont="1" applyFill="1" applyBorder="1" applyAlignment="1">
      <alignment/>
    </xf>
    <xf numFmtId="9" fontId="23" fillId="24" borderId="11" xfId="0" applyNumberFormat="1" applyFont="1" applyFill="1" applyBorder="1" applyAlignment="1">
      <alignment/>
    </xf>
    <xf numFmtId="9" fontId="23" fillId="24" borderId="12" xfId="0" applyNumberFormat="1" applyFont="1" applyFill="1" applyBorder="1" applyAlignment="1">
      <alignment/>
    </xf>
    <xf numFmtId="9" fontId="22" fillId="24" borderId="12" xfId="0" applyNumberFormat="1" applyFont="1" applyFill="1" applyBorder="1" applyAlignment="1">
      <alignment/>
    </xf>
    <xf numFmtId="173" fontId="22" fillId="24" borderId="12" xfId="0" applyNumberFormat="1" applyFont="1" applyFill="1" applyBorder="1" applyAlignment="1">
      <alignment/>
    </xf>
    <xf numFmtId="9" fontId="23" fillId="24" borderId="11" xfId="0" applyNumberFormat="1" applyFont="1" applyFill="1" applyBorder="1" applyAlignment="1">
      <alignment/>
    </xf>
    <xf numFmtId="9" fontId="23" fillId="24" borderId="12" xfId="0" applyNumberFormat="1" applyFont="1" applyFill="1" applyBorder="1" applyAlignment="1">
      <alignment/>
    </xf>
    <xf numFmtId="14" fontId="22" fillId="20" borderId="13" xfId="0" applyNumberFormat="1" applyFont="1" applyFill="1" applyBorder="1" applyAlignment="1">
      <alignment horizontal="center"/>
    </xf>
    <xf numFmtId="0" fontId="22" fillId="20" borderId="13" xfId="0" applyFont="1" applyFill="1" applyBorder="1" applyAlignment="1">
      <alignment horizontal="center"/>
    </xf>
    <xf numFmtId="9" fontId="23" fillId="24" borderId="13" xfId="0" applyNumberFormat="1" applyFont="1" applyFill="1" applyBorder="1" applyAlignment="1">
      <alignment/>
    </xf>
    <xf numFmtId="3" fontId="22" fillId="20" borderId="24" xfId="0" applyNumberFormat="1" applyFont="1" applyFill="1" applyBorder="1" applyAlignment="1">
      <alignment horizontal="right"/>
    </xf>
    <xf numFmtId="9" fontId="23" fillId="24" borderId="22" xfId="0" applyNumberFormat="1" applyFont="1" applyFill="1" applyBorder="1" applyAlignment="1">
      <alignment/>
    </xf>
    <xf numFmtId="9" fontId="23" fillId="24" borderId="14" xfId="0" applyNumberFormat="1" applyFont="1" applyFill="1" applyBorder="1" applyAlignment="1">
      <alignment/>
    </xf>
    <xf numFmtId="9" fontId="23" fillId="24" borderId="16" xfId="0" applyNumberFormat="1" applyFont="1" applyFill="1" applyBorder="1" applyAlignment="1">
      <alignment/>
    </xf>
    <xf numFmtId="9" fontId="23" fillId="24" borderId="19" xfId="0" applyNumberFormat="1" applyFont="1" applyFill="1" applyBorder="1" applyAlignment="1">
      <alignment/>
    </xf>
    <xf numFmtId="0" fontId="22" fillId="7" borderId="14" xfId="0" applyFont="1" applyFill="1" applyBorder="1" applyAlignment="1">
      <alignment horizontal="left"/>
    </xf>
    <xf numFmtId="0" fontId="22" fillId="7" borderId="10" xfId="0" applyFont="1" applyFill="1" applyBorder="1" applyAlignment="1">
      <alignment horizontal="left"/>
    </xf>
    <xf numFmtId="0" fontId="22" fillId="7" borderId="16" xfId="0" applyFont="1" applyFill="1" applyBorder="1" applyAlignment="1">
      <alignment horizontal="left"/>
    </xf>
    <xf numFmtId="0" fontId="22" fillId="7" borderId="11" xfId="0" applyFont="1" applyFill="1" applyBorder="1" applyAlignment="1">
      <alignment horizontal="left"/>
    </xf>
    <xf numFmtId="3" fontId="22" fillId="7" borderId="22" xfId="0" applyNumberFormat="1" applyFont="1" applyFill="1" applyBorder="1" applyAlignment="1">
      <alignment horizontal="right"/>
    </xf>
    <xf numFmtId="3" fontId="23" fillId="7" borderId="16" xfId="0" applyNumberFormat="1" applyFont="1" applyFill="1" applyBorder="1" applyAlignment="1">
      <alignment horizontal="right"/>
    </xf>
    <xf numFmtId="3" fontId="23" fillId="7" borderId="10" xfId="0" applyNumberFormat="1" applyFont="1" applyFill="1" applyBorder="1" applyAlignment="1">
      <alignment/>
    </xf>
    <xf numFmtId="3" fontId="23" fillId="7" borderId="16" xfId="50" applyNumberFormat="1" applyFont="1" applyFill="1" applyBorder="1" applyAlignment="1">
      <alignment horizontal="right"/>
      <protection/>
    </xf>
    <xf numFmtId="3" fontId="23" fillId="7" borderId="11" xfId="0" applyNumberFormat="1" applyFont="1" applyFill="1" applyBorder="1" applyAlignment="1">
      <alignment/>
    </xf>
    <xf numFmtId="3" fontId="23" fillId="7" borderId="12" xfId="0" applyNumberFormat="1" applyFont="1" applyFill="1" applyBorder="1" applyAlignment="1">
      <alignment/>
    </xf>
    <xf numFmtId="0" fontId="22" fillId="7" borderId="10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3" fontId="22" fillId="7" borderId="11" xfId="0" applyNumberFormat="1" applyFont="1" applyFill="1" applyBorder="1" applyAlignment="1">
      <alignment horizontal="center"/>
    </xf>
    <xf numFmtId="3" fontId="22" fillId="7" borderId="13" xfId="0" applyNumberFormat="1" applyFont="1" applyFill="1" applyBorder="1" applyAlignment="1">
      <alignment horizontal="right"/>
    </xf>
    <xf numFmtId="3" fontId="23" fillId="7" borderId="10" xfId="0" applyNumberFormat="1" applyFont="1" applyFill="1" applyBorder="1" applyAlignment="1">
      <alignment horizontal="right"/>
    </xf>
    <xf numFmtId="3" fontId="23" fillId="7" borderId="11" xfId="0" applyNumberFormat="1" applyFont="1" applyFill="1" applyBorder="1" applyAlignment="1">
      <alignment horizontal="right"/>
    </xf>
    <xf numFmtId="3" fontId="23" fillId="7" borderId="12" xfId="0" applyNumberFormat="1" applyFont="1" applyFill="1" applyBorder="1" applyAlignment="1">
      <alignment horizontal="right"/>
    </xf>
    <xf numFmtId="3" fontId="22" fillId="7" borderId="10" xfId="0" applyNumberFormat="1" applyFont="1" applyFill="1" applyBorder="1" applyAlignment="1">
      <alignment horizontal="right"/>
    </xf>
    <xf numFmtId="3" fontId="22" fillId="7" borderId="11" xfId="0" applyNumberFormat="1" applyFont="1" applyFill="1" applyBorder="1" applyAlignment="1">
      <alignment horizontal="right"/>
    </xf>
    <xf numFmtId="3" fontId="22" fillId="7" borderId="12" xfId="0" applyNumberFormat="1" applyFont="1" applyFill="1" applyBorder="1" applyAlignment="1">
      <alignment horizontal="right"/>
    </xf>
    <xf numFmtId="0" fontId="22" fillId="4" borderId="10" xfId="0" applyFont="1" applyFill="1" applyBorder="1" applyAlignment="1">
      <alignment horizontal="center"/>
    </xf>
    <xf numFmtId="0" fontId="22" fillId="4" borderId="10" xfId="0" applyFont="1" applyFill="1" applyBorder="1" applyAlignment="1">
      <alignment/>
    </xf>
    <xf numFmtId="0" fontId="22" fillId="4" borderId="12" xfId="0" applyFont="1" applyFill="1" applyBorder="1" applyAlignment="1">
      <alignment/>
    </xf>
    <xf numFmtId="3" fontId="22" fillId="4" borderId="13" xfId="0" applyNumberFormat="1" applyFont="1" applyFill="1" applyBorder="1" applyAlignment="1">
      <alignment horizontal="right"/>
    </xf>
    <xf numFmtId="3" fontId="22" fillId="4" borderId="10" xfId="0" applyNumberFormat="1" applyFont="1" applyFill="1" applyBorder="1" applyAlignment="1">
      <alignment horizontal="right"/>
    </xf>
    <xf numFmtId="3" fontId="22" fillId="4" borderId="11" xfId="0" applyNumberFormat="1" applyFont="1" applyFill="1" applyBorder="1" applyAlignment="1">
      <alignment horizontal="right"/>
    </xf>
    <xf numFmtId="3" fontId="22" fillId="4" borderId="12" xfId="0" applyNumberFormat="1" applyFont="1" applyFill="1" applyBorder="1" applyAlignment="1">
      <alignment horizontal="right"/>
    </xf>
    <xf numFmtId="173" fontId="22" fillId="24" borderId="10" xfId="0" applyNumberFormat="1" applyFont="1" applyFill="1" applyBorder="1" applyAlignment="1">
      <alignment/>
    </xf>
    <xf numFmtId="173" fontId="22" fillId="24" borderId="11" xfId="0" applyNumberFormat="1" applyFont="1" applyFill="1" applyBorder="1" applyAlignment="1">
      <alignment/>
    </xf>
    <xf numFmtId="3" fontId="23" fillId="7" borderId="10" xfId="0" applyNumberFormat="1" applyFont="1" applyFill="1" applyBorder="1" applyAlignment="1">
      <alignment horizontal="right"/>
    </xf>
    <xf numFmtId="3" fontId="23" fillId="7" borderId="11" xfId="0" applyNumberFormat="1" applyFont="1" applyFill="1" applyBorder="1" applyAlignment="1">
      <alignment horizontal="right"/>
    </xf>
    <xf numFmtId="3" fontId="23" fillId="7" borderId="12" xfId="0" applyNumberFormat="1" applyFont="1" applyFill="1" applyBorder="1" applyAlignment="1">
      <alignment horizontal="right"/>
    </xf>
    <xf numFmtId="0" fontId="23" fillId="24" borderId="13" xfId="0" applyFont="1" applyFill="1" applyBorder="1" applyAlignment="1">
      <alignment/>
    </xf>
    <xf numFmtId="9" fontId="23" fillId="24" borderId="10" xfId="0" applyNumberFormat="1" applyFont="1" applyFill="1" applyBorder="1" applyAlignment="1">
      <alignment/>
    </xf>
    <xf numFmtId="9" fontId="22" fillId="24" borderId="10" xfId="0" applyNumberFormat="1" applyFont="1" applyFill="1" applyBorder="1" applyAlignment="1">
      <alignment/>
    </xf>
    <xf numFmtId="9" fontId="22" fillId="24" borderId="11" xfId="0" applyNumberFormat="1" applyFont="1" applyFill="1" applyBorder="1" applyAlignment="1">
      <alignment/>
    </xf>
    <xf numFmtId="0" fontId="22" fillId="24" borderId="0" xfId="0" applyFont="1" applyFill="1" applyAlignment="1">
      <alignment horizontal="center"/>
    </xf>
    <xf numFmtId="3" fontId="22" fillId="7" borderId="13" xfId="0" applyNumberFormat="1" applyFont="1" applyFill="1" applyBorder="1" applyAlignment="1">
      <alignment/>
    </xf>
    <xf numFmtId="0" fontId="26" fillId="24" borderId="0" xfId="0" applyFont="1" applyFill="1" applyAlignment="1">
      <alignment/>
    </xf>
    <xf numFmtId="0" fontId="23" fillId="24" borderId="0" xfId="0" applyFont="1" applyFill="1" applyAlignment="1">
      <alignment/>
    </xf>
    <xf numFmtId="3" fontId="23" fillId="24" borderId="0" xfId="0" applyNumberFormat="1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14" fontId="24" fillId="20" borderId="14" xfId="0" applyNumberFormat="1" applyFont="1" applyFill="1" applyBorder="1" applyAlignment="1">
      <alignment horizontal="center" vertical="center" wrapText="1"/>
    </xf>
    <xf numFmtId="3" fontId="22" fillId="20" borderId="18" xfId="0" applyNumberFormat="1" applyFont="1" applyFill="1" applyBorder="1" applyAlignment="1">
      <alignment horizontal="center"/>
    </xf>
    <xf numFmtId="0" fontId="22" fillId="7" borderId="18" xfId="0" applyFont="1" applyFill="1" applyBorder="1" applyAlignment="1">
      <alignment horizontal="center"/>
    </xf>
    <xf numFmtId="0" fontId="23" fillId="24" borderId="0" xfId="51" applyFont="1" applyFill="1" applyBorder="1" applyAlignment="1">
      <alignment/>
      <protection/>
    </xf>
    <xf numFmtId="3" fontId="23" fillId="24" borderId="0" xfId="0" applyNumberFormat="1" applyFont="1" applyFill="1" applyBorder="1" applyAlignment="1">
      <alignment horizontal="right"/>
    </xf>
    <xf numFmtId="3" fontId="23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 horizontal="right" vertical="center" wrapText="1"/>
    </xf>
    <xf numFmtId="0" fontId="23" fillId="24" borderId="21" xfId="51" applyFont="1" applyFill="1" applyBorder="1" applyAlignment="1">
      <alignment/>
      <protection/>
    </xf>
    <xf numFmtId="3" fontId="23" fillId="24" borderId="21" xfId="0" applyNumberFormat="1" applyFont="1" applyFill="1" applyBorder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22" fillId="24" borderId="12" xfId="0" applyFont="1" applyFill="1" applyBorder="1" applyAlignment="1">
      <alignment horizontal="center"/>
    </xf>
    <xf numFmtId="14" fontId="24" fillId="20" borderId="1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3" fontId="23" fillId="24" borderId="16" xfId="0" applyNumberFormat="1" applyFont="1" applyFill="1" applyBorder="1" applyAlignment="1">
      <alignment horizontal="right"/>
    </xf>
    <xf numFmtId="3" fontId="23" fillId="24" borderId="17" xfId="0" applyNumberFormat="1" applyFont="1" applyFill="1" applyBorder="1" applyAlignment="1">
      <alignment/>
    </xf>
    <xf numFmtId="3" fontId="23" fillId="24" borderId="19" xfId="0" applyNumberFormat="1" applyFont="1" applyFill="1" applyBorder="1" applyAlignment="1">
      <alignment horizontal="right"/>
    </xf>
    <xf numFmtId="3" fontId="23" fillId="24" borderId="20" xfId="0" applyNumberFormat="1" applyFont="1" applyFill="1" applyBorder="1" applyAlignment="1">
      <alignment/>
    </xf>
    <xf numFmtId="3" fontId="22" fillId="20" borderId="10" xfId="0" applyNumberFormat="1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 horizontal="right" vertical="center" wrapText="1"/>
    </xf>
    <xf numFmtId="3" fontId="23" fillId="24" borderId="12" xfId="0" applyNumberFormat="1" applyFont="1" applyFill="1" applyBorder="1" applyAlignment="1">
      <alignment horizontal="right"/>
    </xf>
    <xf numFmtId="0" fontId="22" fillId="7" borderId="10" xfId="0" applyFont="1" applyFill="1" applyBorder="1" applyAlignment="1">
      <alignment horizontal="center"/>
    </xf>
    <xf numFmtId="14" fontId="24" fillId="20" borderId="19" xfId="0" applyNumberFormat="1" applyFont="1" applyFill="1" applyBorder="1" applyAlignment="1">
      <alignment horizontal="center" vertical="center" wrapText="1"/>
    </xf>
    <xf numFmtId="3" fontId="22" fillId="20" borderId="21" xfId="0" applyNumberFormat="1" applyFont="1" applyFill="1" applyBorder="1" applyAlignment="1">
      <alignment horizontal="center"/>
    </xf>
    <xf numFmtId="0" fontId="22" fillId="7" borderId="21" xfId="0" applyFont="1" applyFill="1" applyBorder="1" applyAlignment="1">
      <alignment horizontal="center"/>
    </xf>
    <xf numFmtId="3" fontId="22" fillId="20" borderId="12" xfId="0" applyNumberFormat="1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3" fillId="24" borderId="18" xfId="0" applyFont="1" applyFill="1" applyBorder="1" applyAlignment="1">
      <alignment/>
    </xf>
    <xf numFmtId="3" fontId="23" fillId="24" borderId="18" xfId="0" applyNumberFormat="1" applyFont="1" applyFill="1" applyBorder="1" applyAlignment="1">
      <alignment horizontal="right"/>
    </xf>
    <xf numFmtId="0" fontId="23" fillId="24" borderId="15" xfId="0" applyFont="1" applyFill="1" applyBorder="1" applyAlignment="1">
      <alignment/>
    </xf>
    <xf numFmtId="0" fontId="22" fillId="24" borderId="19" xfId="0" applyFont="1" applyFill="1" applyBorder="1" applyAlignment="1">
      <alignment/>
    </xf>
    <xf numFmtId="0" fontId="23" fillId="24" borderId="21" xfId="0" applyFont="1" applyFill="1" applyBorder="1" applyAlignment="1">
      <alignment/>
    </xf>
    <xf numFmtId="0" fontId="23" fillId="24" borderId="20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8" xfId="51" applyFont="1" applyFill="1" applyBorder="1" applyAlignment="1">
      <alignment/>
      <protection/>
    </xf>
    <xf numFmtId="3" fontId="23" fillId="24" borderId="14" xfId="0" applyNumberFormat="1" applyFont="1" applyFill="1" applyBorder="1" applyAlignment="1">
      <alignment horizontal="right"/>
    </xf>
    <xf numFmtId="3" fontId="23" fillId="24" borderId="10" xfId="0" applyNumberFormat="1" applyFont="1" applyFill="1" applyBorder="1" applyAlignment="1">
      <alignment horizontal="right"/>
    </xf>
    <xf numFmtId="3" fontId="23" fillId="24" borderId="15" xfId="0" applyNumberFormat="1" applyFont="1" applyFill="1" applyBorder="1" applyAlignment="1">
      <alignment/>
    </xf>
    <xf numFmtId="3" fontId="23" fillId="24" borderId="12" xfId="0" applyNumberFormat="1" applyFont="1" applyFill="1" applyBorder="1" applyAlignment="1">
      <alignment horizontal="right" vertical="center" wrapText="1"/>
    </xf>
    <xf numFmtId="0" fontId="22" fillId="24" borderId="13" xfId="0" applyFont="1" applyFill="1" applyBorder="1" applyAlignment="1">
      <alignment horizontal="center"/>
    </xf>
    <xf numFmtId="0" fontId="23" fillId="24" borderId="14" xfId="0" applyFont="1" applyFill="1" applyBorder="1" applyAlignment="1">
      <alignment/>
    </xf>
    <xf numFmtId="0" fontId="23" fillId="24" borderId="19" xfId="0" applyFont="1" applyFill="1" applyBorder="1" applyAlignment="1">
      <alignment/>
    </xf>
    <xf numFmtId="3" fontId="23" fillId="24" borderId="21" xfId="0" applyNumberFormat="1" applyFont="1" applyFill="1" applyBorder="1" applyAlignment="1">
      <alignment horizontal="right" vertical="center" wrapText="1"/>
    </xf>
    <xf numFmtId="14" fontId="24" fillId="20" borderId="12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/>
    </xf>
    <xf numFmtId="0" fontId="22" fillId="24" borderId="0" xfId="51" applyFont="1" applyFill="1" applyBorder="1" applyAlignment="1">
      <alignment/>
      <protection/>
    </xf>
    <xf numFmtId="3" fontId="22" fillId="24" borderId="16" xfId="0" applyNumberFormat="1" applyFont="1" applyFill="1" applyBorder="1" applyAlignment="1">
      <alignment horizontal="right"/>
    </xf>
    <xf numFmtId="3" fontId="22" fillId="24" borderId="17" xfId="0" applyNumberFormat="1" applyFont="1" applyFill="1" applyBorder="1" applyAlignment="1">
      <alignment/>
    </xf>
    <xf numFmtId="3" fontId="22" fillId="24" borderId="0" xfId="0" applyNumberFormat="1" applyFont="1" applyFill="1" applyBorder="1" applyAlignment="1">
      <alignment horizontal="right"/>
    </xf>
    <xf numFmtId="3" fontId="22" fillId="24" borderId="13" xfId="0" applyNumberFormat="1" applyFont="1" applyFill="1" applyBorder="1" applyAlignment="1">
      <alignment horizontal="right"/>
    </xf>
    <xf numFmtId="3" fontId="22" fillId="24" borderId="24" xfId="0" applyNumberFormat="1" applyFont="1" applyFill="1" applyBorder="1" applyAlignment="1">
      <alignment horizontal="right"/>
    </xf>
    <xf numFmtId="0" fontId="23" fillId="24" borderId="12" xfId="0" applyFont="1" applyFill="1" applyBorder="1" applyAlignment="1">
      <alignment/>
    </xf>
    <xf numFmtId="0" fontId="23" fillId="24" borderId="13" xfId="0" applyFont="1" applyFill="1" applyBorder="1" applyAlignment="1">
      <alignment horizontal="center"/>
    </xf>
    <xf numFmtId="3" fontId="23" fillId="24" borderId="0" xfId="0" applyNumberFormat="1" applyFont="1" applyFill="1" applyAlignment="1">
      <alignment/>
    </xf>
    <xf numFmtId="0" fontId="22" fillId="24" borderId="13" xfId="0" applyFont="1" applyFill="1" applyBorder="1" applyAlignment="1">
      <alignment horizontal="left"/>
    </xf>
    <xf numFmtId="0" fontId="23" fillId="24" borderId="11" xfId="0" applyFont="1" applyFill="1" applyBorder="1" applyAlignment="1">
      <alignment/>
    </xf>
    <xf numFmtId="0" fontId="23" fillId="24" borderId="11" xfId="51" applyFont="1" applyFill="1" applyBorder="1" applyAlignment="1">
      <alignment/>
      <protection/>
    </xf>
    <xf numFmtId="3" fontId="23" fillId="24" borderId="11" xfId="0" applyNumberFormat="1" applyFont="1" applyFill="1" applyBorder="1" applyAlignment="1">
      <alignment/>
    </xf>
    <xf numFmtId="1" fontId="23" fillId="24" borderId="12" xfId="0" applyNumberFormat="1" applyFont="1" applyFill="1" applyBorder="1" applyAlignment="1">
      <alignment/>
    </xf>
    <xf numFmtId="172" fontId="22" fillId="24" borderId="13" xfId="0" applyNumberFormat="1" applyFont="1" applyFill="1" applyBorder="1" applyAlignment="1">
      <alignment horizontal="right"/>
    </xf>
    <xf numFmtId="172" fontId="23" fillId="24" borderId="11" xfId="0" applyNumberFormat="1" applyFont="1" applyFill="1" applyBorder="1" applyAlignment="1">
      <alignment/>
    </xf>
    <xf numFmtId="172" fontId="23" fillId="24" borderId="11" xfId="0" applyNumberFormat="1" applyFont="1" applyFill="1" applyBorder="1" applyAlignment="1">
      <alignment horizontal="right" vertical="center" wrapText="1"/>
    </xf>
    <xf numFmtId="172" fontId="23" fillId="24" borderId="12" xfId="0" applyNumberFormat="1" applyFont="1" applyFill="1" applyBorder="1" applyAlignment="1">
      <alignment/>
    </xf>
    <xf numFmtId="3" fontId="22" fillId="24" borderId="0" xfId="0" applyNumberFormat="1" applyFont="1" applyFill="1" applyBorder="1" applyAlignment="1">
      <alignment/>
    </xf>
    <xf numFmtId="3" fontId="22" fillId="24" borderId="0" xfId="0" applyNumberFormat="1" applyFont="1" applyFill="1" applyBorder="1" applyAlignment="1">
      <alignment horizontal="right" vertical="center" wrapText="1"/>
    </xf>
    <xf numFmtId="1" fontId="22" fillId="24" borderId="21" xfId="0" applyNumberFormat="1" applyFont="1" applyFill="1" applyBorder="1" applyAlignment="1">
      <alignment/>
    </xf>
    <xf numFmtId="3" fontId="22" fillId="24" borderId="11" xfId="0" applyNumberFormat="1" applyFont="1" applyFill="1" applyBorder="1" applyAlignment="1">
      <alignment/>
    </xf>
    <xf numFmtId="174" fontId="23" fillId="24" borderId="10" xfId="0" applyNumberFormat="1" applyFont="1" applyFill="1" applyBorder="1" applyAlignment="1">
      <alignment horizontal="right"/>
    </xf>
    <xf numFmtId="174" fontId="23" fillId="24" borderId="11" xfId="0" applyNumberFormat="1" applyFont="1" applyFill="1" applyBorder="1" applyAlignment="1">
      <alignment horizontal="right"/>
    </xf>
    <xf numFmtId="174" fontId="22" fillId="24" borderId="11" xfId="0" applyNumberFormat="1" applyFont="1" applyFill="1" applyBorder="1" applyAlignment="1">
      <alignment horizontal="right"/>
    </xf>
    <xf numFmtId="174" fontId="23" fillId="24" borderId="12" xfId="0" applyNumberFormat="1" applyFont="1" applyFill="1" applyBorder="1" applyAlignment="1">
      <alignment horizontal="right"/>
    </xf>
    <xf numFmtId="174" fontId="23" fillId="24" borderId="11" xfId="0" applyNumberFormat="1" applyFont="1" applyFill="1" applyBorder="1" applyAlignment="1">
      <alignment horizontal="right" vertical="center" wrapText="1"/>
    </xf>
    <xf numFmtId="174" fontId="23" fillId="24" borderId="12" xfId="0" applyNumberFormat="1" applyFont="1" applyFill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center"/>
    </xf>
    <xf numFmtId="0" fontId="22" fillId="24" borderId="18" xfId="51" applyFont="1" applyFill="1" applyBorder="1" applyAlignment="1">
      <alignment/>
      <protection/>
    </xf>
    <xf numFmtId="3" fontId="22" fillId="24" borderId="14" xfId="0" applyNumberFormat="1" applyFont="1" applyFill="1" applyBorder="1" applyAlignment="1">
      <alignment horizontal="right"/>
    </xf>
    <xf numFmtId="3" fontId="22" fillId="24" borderId="10" xfId="0" applyNumberFormat="1" applyFont="1" applyFill="1" applyBorder="1" applyAlignment="1">
      <alignment horizontal="right" vertical="center" wrapText="1"/>
    </xf>
    <xf numFmtId="3" fontId="22" fillId="24" borderId="15" xfId="0" applyNumberFormat="1" applyFont="1" applyFill="1" applyBorder="1" applyAlignment="1">
      <alignment/>
    </xf>
    <xf numFmtId="3" fontId="22" fillId="24" borderId="18" xfId="0" applyNumberFormat="1" applyFont="1" applyFill="1" applyBorder="1" applyAlignment="1">
      <alignment horizontal="right" vertical="center" wrapText="1"/>
    </xf>
    <xf numFmtId="174" fontId="22" fillId="24" borderId="10" xfId="0" applyNumberFormat="1" applyFont="1" applyFill="1" applyBorder="1" applyAlignment="1">
      <alignment horizontal="right" vertical="center" wrapText="1"/>
    </xf>
    <xf numFmtId="0" fontId="25" fillId="24" borderId="14" xfId="0" applyFont="1" applyFill="1" applyBorder="1" applyAlignment="1">
      <alignment horizontal="left"/>
    </xf>
    <xf numFmtId="0" fontId="25" fillId="24" borderId="18" xfId="0" applyFont="1" applyFill="1" applyBorder="1" applyAlignment="1">
      <alignment horizontal="left"/>
    </xf>
    <xf numFmtId="0" fontId="25" fillId="24" borderId="16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left"/>
    </xf>
    <xf numFmtId="0" fontId="25" fillId="24" borderId="21" xfId="0" applyFont="1" applyFill="1" applyBorder="1" applyAlignment="1">
      <alignment horizontal="left"/>
    </xf>
    <xf numFmtId="0" fontId="24" fillId="20" borderId="22" xfId="0" applyFont="1" applyFill="1" applyBorder="1" applyAlignment="1">
      <alignment horizontal="left"/>
    </xf>
    <xf numFmtId="0" fontId="24" fillId="20" borderId="24" xfId="0" applyFont="1" applyFill="1" applyBorder="1" applyAlignment="1">
      <alignment horizontal="left"/>
    </xf>
    <xf numFmtId="0" fontId="25" fillId="24" borderId="25" xfId="0" applyFont="1" applyFill="1" applyBorder="1" applyAlignment="1">
      <alignment horizontal="left"/>
    </xf>
    <xf numFmtId="0" fontId="23" fillId="20" borderId="14" xfId="0" applyFont="1" applyFill="1" applyBorder="1" applyAlignment="1">
      <alignment horizontal="left"/>
    </xf>
    <xf numFmtId="0" fontId="23" fillId="20" borderId="18" xfId="0" applyFont="1" applyFill="1" applyBorder="1" applyAlignment="1">
      <alignment horizontal="left"/>
    </xf>
    <xf numFmtId="0" fontId="23" fillId="20" borderId="16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3" fillId="20" borderId="19" xfId="0" applyFont="1" applyFill="1" applyBorder="1" applyAlignment="1">
      <alignment horizontal="left"/>
    </xf>
    <xf numFmtId="0" fontId="23" fillId="20" borderId="21" xfId="0" applyFont="1" applyFill="1" applyBorder="1" applyAlignment="1">
      <alignment horizontal="left"/>
    </xf>
    <xf numFmtId="0" fontId="22" fillId="24" borderId="0" xfId="0" applyFont="1" applyFill="1" applyAlignment="1">
      <alignment horizontal="center"/>
    </xf>
    <xf numFmtId="14" fontId="22" fillId="7" borderId="22" xfId="0" applyNumberFormat="1" applyFont="1" applyFill="1" applyBorder="1" applyAlignment="1">
      <alignment horizontal="center"/>
    </xf>
    <xf numFmtId="14" fontId="22" fillId="7" borderId="23" xfId="0" applyNumberFormat="1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Followed Hyperlink" xfId="44"/>
    <cellStyle name="Hyperlink" xfId="45"/>
    <cellStyle name="Insatisfaisant" xfId="46"/>
    <cellStyle name="Comma" xfId="47"/>
    <cellStyle name="Comma [0]" xfId="48"/>
    <cellStyle name="Neutre" xfId="49"/>
    <cellStyle name="Normal_Sheet1" xfId="50"/>
    <cellStyle name="Normal_Sheet6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Currency" xfId="62"/>
    <cellStyle name="Currency [0]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pane xSplit="3" ySplit="5" topLeftCell="D7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78" sqref="C78"/>
    </sheetView>
  </sheetViews>
  <sheetFormatPr defaultColWidth="9.140625" defaultRowHeight="12.75"/>
  <cols>
    <col min="1" max="1" width="4.8515625" style="114" customWidth="1"/>
    <col min="2" max="2" width="9.140625" style="112" customWidth="1"/>
    <col min="3" max="3" width="30.140625" style="112" customWidth="1"/>
    <col min="4" max="4" width="10.28125" style="113" customWidth="1"/>
    <col min="5" max="5" width="12.8515625" style="113" customWidth="1"/>
    <col min="6" max="6" width="10.7109375" style="170" customWidth="1"/>
    <col min="7" max="7" width="11.140625" style="112" customWidth="1"/>
    <col min="8" max="8" width="10.140625" style="112" customWidth="1"/>
    <col min="9" max="9" width="11.00390625" style="112" customWidth="1"/>
    <col min="10" max="16384" width="9.140625" style="112" customWidth="1"/>
  </cols>
  <sheetData>
    <row r="1" spans="1:2" ht="12">
      <c r="A1" s="169"/>
      <c r="B1" s="111" t="s">
        <v>391</v>
      </c>
    </row>
    <row r="2" spans="1:9" ht="12">
      <c r="A2" s="150"/>
      <c r="B2" s="143" t="s">
        <v>392</v>
      </c>
      <c r="C2" s="144"/>
      <c r="D2" s="145"/>
      <c r="E2" s="145"/>
      <c r="F2" s="154"/>
      <c r="G2" s="157"/>
      <c r="H2" s="146"/>
      <c r="I2" s="146"/>
    </row>
    <row r="3" spans="1:9" ht="12">
      <c r="A3" s="129"/>
      <c r="B3" s="147" t="s">
        <v>393</v>
      </c>
      <c r="C3" s="148"/>
      <c r="D3" s="124"/>
      <c r="E3" s="124"/>
      <c r="F3" s="133"/>
      <c r="G3" s="158"/>
      <c r="H3" s="149"/>
      <c r="I3" s="149"/>
    </row>
    <row r="4" spans="1:9" ht="12">
      <c r="A4" s="150"/>
      <c r="B4" s="115"/>
      <c r="C4" s="127"/>
      <c r="D4" s="134" t="s">
        <v>390</v>
      </c>
      <c r="E4" s="116" t="s">
        <v>387</v>
      </c>
      <c r="F4" s="134" t="s">
        <v>424</v>
      </c>
      <c r="G4" s="117" t="s">
        <v>426</v>
      </c>
      <c r="H4" s="137" t="s">
        <v>428</v>
      </c>
      <c r="I4" s="137" t="s">
        <v>435</v>
      </c>
    </row>
    <row r="5" spans="1:9" ht="12">
      <c r="A5" s="126" t="s">
        <v>437</v>
      </c>
      <c r="B5" s="138" t="s">
        <v>433</v>
      </c>
      <c r="C5" s="160" t="s">
        <v>434</v>
      </c>
      <c r="D5" s="141" t="s">
        <v>396</v>
      </c>
      <c r="E5" s="139" t="s">
        <v>388</v>
      </c>
      <c r="F5" s="141" t="s">
        <v>425</v>
      </c>
      <c r="G5" s="140" t="s">
        <v>427</v>
      </c>
      <c r="H5" s="142" t="s">
        <v>429</v>
      </c>
      <c r="I5" s="142" t="s">
        <v>436</v>
      </c>
    </row>
    <row r="6" spans="1:9" ht="12">
      <c r="A6" s="114">
        <v>3</v>
      </c>
      <c r="B6" s="150" t="s">
        <v>0</v>
      </c>
      <c r="C6" s="151" t="s">
        <v>1</v>
      </c>
      <c r="D6" s="152">
        <v>96</v>
      </c>
      <c r="E6" s="153">
        <v>41954</v>
      </c>
      <c r="F6" s="154">
        <v>4256</v>
      </c>
      <c r="G6" s="145">
        <f aca="true" t="shared" si="0" ref="G6:G37">D6/E6*10000</f>
        <v>22.882204319016065</v>
      </c>
      <c r="H6" s="153">
        <f aca="true" t="shared" si="1" ref="H6:H37">F6/D6</f>
        <v>44.333333333333336</v>
      </c>
      <c r="I6" s="184">
        <f aca="true" t="shared" si="2" ref="I6:I37">F6/E6*100</f>
        <v>10.144443914763789</v>
      </c>
    </row>
    <row r="7" spans="1:9" ht="12">
      <c r="A7" s="114">
        <v>3</v>
      </c>
      <c r="B7" s="128" t="s">
        <v>2</v>
      </c>
      <c r="C7" s="118" t="s">
        <v>3</v>
      </c>
      <c r="D7" s="130">
        <v>94</v>
      </c>
      <c r="E7" s="43">
        <v>51081</v>
      </c>
      <c r="F7" s="131">
        <v>3451</v>
      </c>
      <c r="G7" s="119">
        <f t="shared" si="0"/>
        <v>18.402145611871344</v>
      </c>
      <c r="H7" s="43">
        <f t="shared" si="1"/>
        <v>36.712765957446805</v>
      </c>
      <c r="I7" s="185">
        <f t="shared" si="2"/>
        <v>6.755936649634893</v>
      </c>
    </row>
    <row r="8" spans="1:9" ht="12">
      <c r="A8" s="114">
        <v>3</v>
      </c>
      <c r="B8" s="128" t="s">
        <v>4</v>
      </c>
      <c r="C8" s="118" t="s">
        <v>5</v>
      </c>
      <c r="D8" s="130">
        <v>99</v>
      </c>
      <c r="E8" s="43">
        <v>43445</v>
      </c>
      <c r="F8" s="131">
        <v>2783</v>
      </c>
      <c r="G8" s="119">
        <f t="shared" si="0"/>
        <v>22.787432385775116</v>
      </c>
      <c r="H8" s="43">
        <f t="shared" si="1"/>
        <v>28.11111111111111</v>
      </c>
      <c r="I8" s="185">
        <f t="shared" si="2"/>
        <v>6.405800437334561</v>
      </c>
    </row>
    <row r="9" spans="1:9" ht="12">
      <c r="A9" s="114">
        <v>3</v>
      </c>
      <c r="B9" s="128" t="s">
        <v>6</v>
      </c>
      <c r="C9" s="118" t="s">
        <v>7</v>
      </c>
      <c r="D9" s="130">
        <v>70</v>
      </c>
      <c r="E9" s="43">
        <v>40756</v>
      </c>
      <c r="F9" s="131">
        <v>2231</v>
      </c>
      <c r="G9" s="119">
        <f t="shared" si="0"/>
        <v>17.175385219354204</v>
      </c>
      <c r="H9" s="43">
        <f t="shared" si="1"/>
        <v>31.87142857142857</v>
      </c>
      <c r="I9" s="185">
        <f t="shared" si="2"/>
        <v>5.474040632054176</v>
      </c>
    </row>
    <row r="10" spans="1:9" ht="12">
      <c r="A10" s="114">
        <v>3</v>
      </c>
      <c r="B10" s="128" t="s">
        <v>8</v>
      </c>
      <c r="C10" s="118" t="s">
        <v>9</v>
      </c>
      <c r="D10" s="130">
        <v>96</v>
      </c>
      <c r="E10" s="43">
        <v>33231</v>
      </c>
      <c r="F10" s="131">
        <v>3338</v>
      </c>
      <c r="G10" s="119">
        <f t="shared" si="0"/>
        <v>28.888688272998102</v>
      </c>
      <c r="H10" s="43">
        <f t="shared" si="1"/>
        <v>34.770833333333336</v>
      </c>
      <c r="I10" s="185">
        <f t="shared" si="2"/>
        <v>10.044837651590383</v>
      </c>
    </row>
    <row r="11" spans="1:9" ht="12">
      <c r="A11" s="114">
        <v>3</v>
      </c>
      <c r="B11" s="128" t="s">
        <v>10</v>
      </c>
      <c r="C11" s="118" t="s">
        <v>11</v>
      </c>
      <c r="D11" s="130">
        <v>55</v>
      </c>
      <c r="E11" s="43">
        <v>36189</v>
      </c>
      <c r="F11" s="131">
        <v>1822</v>
      </c>
      <c r="G11" s="119">
        <f t="shared" si="0"/>
        <v>15.197988338998037</v>
      </c>
      <c r="H11" s="43">
        <f t="shared" si="1"/>
        <v>33.127272727272725</v>
      </c>
      <c r="I11" s="185">
        <f t="shared" si="2"/>
        <v>5.0346790461189865</v>
      </c>
    </row>
    <row r="12" spans="1:9" ht="12">
      <c r="A12" s="114">
        <v>3</v>
      </c>
      <c r="B12" s="128" t="s">
        <v>12</v>
      </c>
      <c r="C12" s="118" t="s">
        <v>13</v>
      </c>
      <c r="D12" s="130">
        <v>78</v>
      </c>
      <c r="E12" s="43">
        <v>38882</v>
      </c>
      <c r="F12" s="131">
        <v>3051</v>
      </c>
      <c r="G12" s="119">
        <f t="shared" si="0"/>
        <v>20.060696466231164</v>
      </c>
      <c r="H12" s="43">
        <f t="shared" si="1"/>
        <v>39.11538461538461</v>
      </c>
      <c r="I12" s="185">
        <f t="shared" si="2"/>
        <v>7.846818579291188</v>
      </c>
    </row>
    <row r="13" spans="1:9" ht="12">
      <c r="A13" s="114">
        <v>3</v>
      </c>
      <c r="B13" s="128" t="s">
        <v>14</v>
      </c>
      <c r="C13" s="118" t="s">
        <v>15</v>
      </c>
      <c r="D13" s="130">
        <v>83</v>
      </c>
      <c r="E13" s="43">
        <v>29731</v>
      </c>
      <c r="F13" s="131">
        <v>3470</v>
      </c>
      <c r="G13" s="119">
        <f t="shared" si="0"/>
        <v>27.91698900137903</v>
      </c>
      <c r="H13" s="43">
        <f t="shared" si="1"/>
        <v>41.80722891566265</v>
      </c>
      <c r="I13" s="185">
        <f t="shared" si="2"/>
        <v>11.671319498166897</v>
      </c>
    </row>
    <row r="14" spans="1:9" ht="12">
      <c r="A14" s="114">
        <v>3</v>
      </c>
      <c r="B14" s="128" t="s">
        <v>16</v>
      </c>
      <c r="C14" s="118" t="s">
        <v>17</v>
      </c>
      <c r="D14" s="130">
        <v>95</v>
      </c>
      <c r="E14" s="43">
        <v>31182</v>
      </c>
      <c r="F14" s="131">
        <v>3961</v>
      </c>
      <c r="G14" s="119">
        <f t="shared" si="0"/>
        <v>30.46629465717401</v>
      </c>
      <c r="H14" s="43">
        <f t="shared" si="1"/>
        <v>41.694736842105264</v>
      </c>
      <c r="I14" s="185">
        <f t="shared" si="2"/>
        <v>12.702841382849078</v>
      </c>
    </row>
    <row r="15" spans="1:9" ht="12">
      <c r="A15" s="114">
        <v>3</v>
      </c>
      <c r="B15" s="128" t="s">
        <v>18</v>
      </c>
      <c r="C15" s="118" t="s">
        <v>19</v>
      </c>
      <c r="D15" s="130">
        <v>72</v>
      </c>
      <c r="E15" s="43">
        <v>39539</v>
      </c>
      <c r="F15" s="131">
        <v>2338</v>
      </c>
      <c r="G15" s="119">
        <f t="shared" si="0"/>
        <v>18.20986873719619</v>
      </c>
      <c r="H15" s="43">
        <f t="shared" si="1"/>
        <v>32.47222222222222</v>
      </c>
      <c r="I15" s="185">
        <f t="shared" si="2"/>
        <v>5.9131490427173174</v>
      </c>
    </row>
    <row r="16" spans="1:9" ht="12">
      <c r="A16" s="114">
        <v>3</v>
      </c>
      <c r="B16" s="128" t="s">
        <v>20</v>
      </c>
      <c r="C16" s="118" t="s">
        <v>21</v>
      </c>
      <c r="D16" s="130">
        <v>1066</v>
      </c>
      <c r="E16" s="43">
        <v>195576</v>
      </c>
      <c r="F16" s="131">
        <v>43276</v>
      </c>
      <c r="G16" s="119">
        <f t="shared" si="0"/>
        <v>54.505665316807786</v>
      </c>
      <c r="H16" s="43">
        <f t="shared" si="1"/>
        <v>40.59662288930581</v>
      </c>
      <c r="I16" s="185">
        <f t="shared" si="2"/>
        <v>22.12745940197161</v>
      </c>
    </row>
    <row r="17" spans="1:9" ht="12">
      <c r="A17" s="114">
        <v>3</v>
      </c>
      <c r="B17" s="128" t="s">
        <v>22</v>
      </c>
      <c r="C17" s="118" t="s">
        <v>389</v>
      </c>
      <c r="D17" s="130">
        <v>213</v>
      </c>
      <c r="E17" s="43">
        <v>73361</v>
      </c>
      <c r="F17" s="131">
        <v>9128</v>
      </c>
      <c r="G17" s="119">
        <f t="shared" si="0"/>
        <v>29.034500620220552</v>
      </c>
      <c r="H17" s="43">
        <f t="shared" si="1"/>
        <v>42.85446009389671</v>
      </c>
      <c r="I17" s="185">
        <f t="shared" si="2"/>
        <v>12.44257848175461</v>
      </c>
    </row>
    <row r="18" spans="1:9" ht="12">
      <c r="A18" s="114">
        <v>3</v>
      </c>
      <c r="B18" s="128" t="s">
        <v>23</v>
      </c>
      <c r="C18" s="118" t="s">
        <v>24</v>
      </c>
      <c r="D18" s="130">
        <v>99</v>
      </c>
      <c r="E18" s="43">
        <v>38772</v>
      </c>
      <c r="F18" s="131">
        <v>4376</v>
      </c>
      <c r="G18" s="119">
        <f t="shared" si="0"/>
        <v>25.5338904363974</v>
      </c>
      <c r="H18" s="43">
        <f t="shared" si="1"/>
        <v>44.2020202020202</v>
      </c>
      <c r="I18" s="185">
        <f t="shared" si="2"/>
        <v>11.286495409058084</v>
      </c>
    </row>
    <row r="19" spans="1:9" ht="12">
      <c r="A19" s="114">
        <v>3</v>
      </c>
      <c r="B19" s="128" t="s">
        <v>25</v>
      </c>
      <c r="C19" s="118" t="s">
        <v>26</v>
      </c>
      <c r="D19" s="130">
        <v>83</v>
      </c>
      <c r="E19" s="43">
        <v>44517</v>
      </c>
      <c r="F19" s="131">
        <v>3330</v>
      </c>
      <c r="G19" s="119">
        <f t="shared" si="0"/>
        <v>18.644562751308488</v>
      </c>
      <c r="H19" s="43">
        <f t="shared" si="1"/>
        <v>40.12048192771084</v>
      </c>
      <c r="I19" s="185">
        <f t="shared" si="2"/>
        <v>7.48028842913943</v>
      </c>
    </row>
    <row r="20" spans="1:9" ht="12">
      <c r="A20" s="114">
        <v>3</v>
      </c>
      <c r="B20" s="128" t="s">
        <v>27</v>
      </c>
      <c r="C20" s="118" t="s">
        <v>28</v>
      </c>
      <c r="D20" s="130">
        <v>146</v>
      </c>
      <c r="E20" s="43">
        <v>79564</v>
      </c>
      <c r="F20" s="131">
        <v>6174</v>
      </c>
      <c r="G20" s="119">
        <f t="shared" si="0"/>
        <v>18.35000754109899</v>
      </c>
      <c r="H20" s="43">
        <f t="shared" si="1"/>
        <v>42.28767123287671</v>
      </c>
      <c r="I20" s="185">
        <f t="shared" si="2"/>
        <v>7.7597908601880246</v>
      </c>
    </row>
    <row r="21" spans="1:9" ht="12">
      <c r="A21" s="114">
        <v>3</v>
      </c>
      <c r="B21" s="128" t="s">
        <v>29</v>
      </c>
      <c r="C21" s="118" t="s">
        <v>30</v>
      </c>
      <c r="D21" s="130">
        <v>66</v>
      </c>
      <c r="E21" s="43">
        <v>25593</v>
      </c>
      <c r="F21" s="131">
        <v>2693</v>
      </c>
      <c r="G21" s="119">
        <f t="shared" si="0"/>
        <v>25.78830148868831</v>
      </c>
      <c r="H21" s="43">
        <f t="shared" si="1"/>
        <v>40.803030303030305</v>
      </c>
      <c r="I21" s="185">
        <f t="shared" si="2"/>
        <v>10.522408471066306</v>
      </c>
    </row>
    <row r="22" spans="1:9" ht="12">
      <c r="A22" s="114">
        <v>3</v>
      </c>
      <c r="B22" s="128" t="s">
        <v>31</v>
      </c>
      <c r="C22" s="118" t="s">
        <v>32</v>
      </c>
      <c r="D22" s="130">
        <v>134</v>
      </c>
      <c r="E22" s="43">
        <v>67903</v>
      </c>
      <c r="F22" s="131">
        <v>4934</v>
      </c>
      <c r="G22" s="119">
        <f t="shared" si="0"/>
        <v>19.73403236970384</v>
      </c>
      <c r="H22" s="43">
        <f t="shared" si="1"/>
        <v>36.82089552238806</v>
      </c>
      <c r="I22" s="185">
        <f t="shared" si="2"/>
        <v>7.266247441202893</v>
      </c>
    </row>
    <row r="23" spans="1:9" ht="12">
      <c r="A23" s="114">
        <v>3</v>
      </c>
      <c r="B23" s="128" t="s">
        <v>33</v>
      </c>
      <c r="C23" s="118" t="s">
        <v>34</v>
      </c>
      <c r="D23" s="130">
        <v>104</v>
      </c>
      <c r="E23" s="43">
        <v>51089</v>
      </c>
      <c r="F23" s="131">
        <v>4638</v>
      </c>
      <c r="G23" s="119">
        <f t="shared" si="0"/>
        <v>20.356632543208907</v>
      </c>
      <c r="H23" s="43">
        <f t="shared" si="1"/>
        <v>44.59615384615385</v>
      </c>
      <c r="I23" s="185">
        <f t="shared" si="2"/>
        <v>9.078275166865666</v>
      </c>
    </row>
    <row r="24" spans="1:9" ht="12">
      <c r="A24" s="114">
        <v>3</v>
      </c>
      <c r="B24" s="128" t="s">
        <v>35</v>
      </c>
      <c r="C24" s="118" t="s">
        <v>36</v>
      </c>
      <c r="D24" s="130">
        <v>68</v>
      </c>
      <c r="E24" s="43">
        <v>31007</v>
      </c>
      <c r="F24" s="131">
        <v>3019</v>
      </c>
      <c r="G24" s="119">
        <f t="shared" si="0"/>
        <v>21.93053181539652</v>
      </c>
      <c r="H24" s="43">
        <f t="shared" si="1"/>
        <v>44.39705882352941</v>
      </c>
      <c r="I24" s="185">
        <f t="shared" si="2"/>
        <v>9.736511110394428</v>
      </c>
    </row>
    <row r="25" spans="1:9" ht="12">
      <c r="A25" s="114">
        <v>3</v>
      </c>
      <c r="B25" s="128" t="s">
        <v>37</v>
      </c>
      <c r="C25" s="118" t="s">
        <v>38</v>
      </c>
      <c r="D25" s="130">
        <v>68</v>
      </c>
      <c r="E25" s="43">
        <v>43286</v>
      </c>
      <c r="F25" s="131">
        <v>2720</v>
      </c>
      <c r="G25" s="119">
        <f t="shared" si="0"/>
        <v>15.709467264242479</v>
      </c>
      <c r="H25" s="43">
        <f t="shared" si="1"/>
        <v>40</v>
      </c>
      <c r="I25" s="185">
        <f t="shared" si="2"/>
        <v>6.283786905696992</v>
      </c>
    </row>
    <row r="26" spans="1:9" ht="12">
      <c r="A26" s="114">
        <v>3</v>
      </c>
      <c r="B26" s="128" t="s">
        <v>39</v>
      </c>
      <c r="C26" s="118" t="s">
        <v>40</v>
      </c>
      <c r="D26" s="130">
        <v>69</v>
      </c>
      <c r="E26" s="43">
        <v>30965</v>
      </c>
      <c r="F26" s="131">
        <v>2360</v>
      </c>
      <c r="G26" s="119">
        <f t="shared" si="0"/>
        <v>22.28322299370257</v>
      </c>
      <c r="H26" s="43">
        <f t="shared" si="1"/>
        <v>34.20289855072464</v>
      </c>
      <c r="I26" s="185">
        <f t="shared" si="2"/>
        <v>7.6215081543678345</v>
      </c>
    </row>
    <row r="27" spans="1:9" ht="12">
      <c r="A27" s="114">
        <v>3</v>
      </c>
      <c r="B27" s="128" t="s">
        <v>41</v>
      </c>
      <c r="C27" s="118" t="s">
        <v>42</v>
      </c>
      <c r="D27" s="130">
        <v>102</v>
      </c>
      <c r="E27" s="43">
        <v>60316</v>
      </c>
      <c r="F27" s="131">
        <v>3471</v>
      </c>
      <c r="G27" s="119">
        <f t="shared" si="0"/>
        <v>16.91093573844419</v>
      </c>
      <c r="H27" s="43">
        <f t="shared" si="1"/>
        <v>34.029411764705884</v>
      </c>
      <c r="I27" s="185">
        <f t="shared" si="2"/>
        <v>5.75469195569998</v>
      </c>
    </row>
    <row r="28" spans="1:9" ht="12">
      <c r="A28" s="114">
        <v>3</v>
      </c>
      <c r="B28" s="128" t="s">
        <v>43</v>
      </c>
      <c r="C28" s="118" t="s">
        <v>44</v>
      </c>
      <c r="D28" s="130">
        <v>235</v>
      </c>
      <c r="E28" s="43">
        <v>80804</v>
      </c>
      <c r="F28" s="131">
        <v>10268</v>
      </c>
      <c r="G28" s="119">
        <f t="shared" si="0"/>
        <v>29.082718677293204</v>
      </c>
      <c r="H28" s="43">
        <f t="shared" si="1"/>
        <v>43.693617021276594</v>
      </c>
      <c r="I28" s="185">
        <f t="shared" si="2"/>
        <v>12.707291718231769</v>
      </c>
    </row>
    <row r="29" spans="1:9" ht="12">
      <c r="A29" s="114">
        <v>3</v>
      </c>
      <c r="B29" s="128" t="s">
        <v>45</v>
      </c>
      <c r="C29" s="118" t="s">
        <v>46</v>
      </c>
      <c r="D29" s="130">
        <v>68</v>
      </c>
      <c r="E29" s="43">
        <v>35455</v>
      </c>
      <c r="F29" s="131">
        <v>2021</v>
      </c>
      <c r="G29" s="119">
        <f t="shared" si="0"/>
        <v>19.17924129177831</v>
      </c>
      <c r="H29" s="43">
        <f t="shared" si="1"/>
        <v>29.720588235294116</v>
      </c>
      <c r="I29" s="185">
        <f t="shared" si="2"/>
        <v>5.700183330982936</v>
      </c>
    </row>
    <row r="30" spans="1:9" ht="12">
      <c r="A30" s="114">
        <v>3</v>
      </c>
      <c r="B30" s="128" t="s">
        <v>47</v>
      </c>
      <c r="C30" s="118" t="s">
        <v>48</v>
      </c>
      <c r="D30" s="130">
        <v>56</v>
      </c>
      <c r="E30" s="43">
        <v>30171</v>
      </c>
      <c r="F30" s="131">
        <v>1339</v>
      </c>
      <c r="G30" s="119">
        <f t="shared" si="0"/>
        <v>18.560869709323523</v>
      </c>
      <c r="H30" s="43">
        <f t="shared" si="1"/>
        <v>23.910714285714285</v>
      </c>
      <c r="I30" s="185">
        <f t="shared" si="2"/>
        <v>4.438036525140035</v>
      </c>
    </row>
    <row r="31" spans="1:9" ht="12">
      <c r="A31" s="114">
        <v>3</v>
      </c>
      <c r="B31" s="128" t="s">
        <v>49</v>
      </c>
      <c r="C31" s="118" t="s">
        <v>50</v>
      </c>
      <c r="D31" s="130">
        <v>103</v>
      </c>
      <c r="E31" s="43">
        <v>45957</v>
      </c>
      <c r="F31" s="131">
        <v>2991</v>
      </c>
      <c r="G31" s="119">
        <f t="shared" si="0"/>
        <v>22.412254933960007</v>
      </c>
      <c r="H31" s="43">
        <f t="shared" si="1"/>
        <v>29.038834951456312</v>
      </c>
      <c r="I31" s="185">
        <f t="shared" si="2"/>
        <v>6.50825771917227</v>
      </c>
    </row>
    <row r="32" spans="1:9" ht="12">
      <c r="A32" s="114">
        <v>3</v>
      </c>
      <c r="B32" s="128" t="s">
        <v>51</v>
      </c>
      <c r="C32" s="118" t="s">
        <v>52</v>
      </c>
      <c r="D32" s="130">
        <v>66</v>
      </c>
      <c r="E32" s="43">
        <v>35435</v>
      </c>
      <c r="F32" s="131">
        <v>2602</v>
      </c>
      <c r="G32" s="119">
        <f t="shared" si="0"/>
        <v>18.62565260335826</v>
      </c>
      <c r="H32" s="43">
        <f t="shared" si="1"/>
        <v>39.42424242424242</v>
      </c>
      <c r="I32" s="185">
        <f t="shared" si="2"/>
        <v>7.343022435445182</v>
      </c>
    </row>
    <row r="33" spans="1:9" ht="12">
      <c r="A33" s="114">
        <v>3</v>
      </c>
      <c r="B33" s="128" t="s">
        <v>53</v>
      </c>
      <c r="C33" s="118" t="s">
        <v>54</v>
      </c>
      <c r="D33" s="130">
        <v>89</v>
      </c>
      <c r="E33" s="43">
        <v>49664</v>
      </c>
      <c r="F33" s="131">
        <v>3503</v>
      </c>
      <c r="G33" s="119">
        <f t="shared" si="0"/>
        <v>17.920425257731956</v>
      </c>
      <c r="H33" s="43">
        <f t="shared" si="1"/>
        <v>39.359550561797754</v>
      </c>
      <c r="I33" s="185">
        <f t="shared" si="2"/>
        <v>7.053398840206186</v>
      </c>
    </row>
    <row r="34" spans="1:9" ht="12">
      <c r="A34" s="114">
        <v>3</v>
      </c>
      <c r="B34" s="161" t="s">
        <v>55</v>
      </c>
      <c r="C34" s="162" t="s">
        <v>56</v>
      </c>
      <c r="D34" s="163">
        <v>84</v>
      </c>
      <c r="E34" s="4">
        <v>21205</v>
      </c>
      <c r="F34" s="164">
        <v>3044</v>
      </c>
      <c r="G34" s="165">
        <f t="shared" si="0"/>
        <v>39.61329875029474</v>
      </c>
      <c r="H34" s="4">
        <f t="shared" si="1"/>
        <v>36.23809523809524</v>
      </c>
      <c r="I34" s="186">
        <f t="shared" si="2"/>
        <v>14.355104928082998</v>
      </c>
    </row>
    <row r="35" spans="1:9" ht="12">
      <c r="A35" s="114">
        <v>3</v>
      </c>
      <c r="B35" s="128" t="s">
        <v>57</v>
      </c>
      <c r="C35" s="118" t="s">
        <v>58</v>
      </c>
      <c r="D35" s="130">
        <v>80</v>
      </c>
      <c r="E35" s="43">
        <v>42760</v>
      </c>
      <c r="F35" s="131">
        <v>2239</v>
      </c>
      <c r="G35" s="119">
        <f t="shared" si="0"/>
        <v>18.709073900841908</v>
      </c>
      <c r="H35" s="43">
        <f t="shared" si="1"/>
        <v>27.9875</v>
      </c>
      <c r="I35" s="185">
        <f t="shared" si="2"/>
        <v>5.236202057998129</v>
      </c>
    </row>
    <row r="36" spans="1:9" ht="13.5" customHeight="1">
      <c r="A36" s="114">
        <v>3</v>
      </c>
      <c r="B36" s="128" t="s">
        <v>59</v>
      </c>
      <c r="C36" s="118" t="s">
        <v>60</v>
      </c>
      <c r="D36" s="130">
        <v>123</v>
      </c>
      <c r="E36" s="43">
        <v>43434</v>
      </c>
      <c r="F36" s="131">
        <v>3234</v>
      </c>
      <c r="G36" s="119">
        <f t="shared" si="0"/>
        <v>28.3188285674817</v>
      </c>
      <c r="H36" s="43">
        <f t="shared" si="1"/>
        <v>26.29268292682927</v>
      </c>
      <c r="I36" s="185">
        <f t="shared" si="2"/>
        <v>7.445779803840309</v>
      </c>
    </row>
    <row r="37" spans="1:9" ht="13.5" customHeight="1">
      <c r="A37" s="114">
        <v>3</v>
      </c>
      <c r="B37" s="128" t="s">
        <v>61</v>
      </c>
      <c r="C37" s="118" t="s">
        <v>62</v>
      </c>
      <c r="D37" s="130">
        <v>74</v>
      </c>
      <c r="E37" s="43">
        <v>31822</v>
      </c>
      <c r="F37" s="131">
        <v>2643</v>
      </c>
      <c r="G37" s="119">
        <f t="shared" si="0"/>
        <v>23.254352334862674</v>
      </c>
      <c r="H37" s="43">
        <f t="shared" si="1"/>
        <v>35.71621621621622</v>
      </c>
      <c r="I37" s="185">
        <f t="shared" si="2"/>
        <v>8.305574759600276</v>
      </c>
    </row>
    <row r="38" spans="1:9" ht="13.5" customHeight="1">
      <c r="A38" s="114">
        <v>3</v>
      </c>
      <c r="B38" s="128" t="s">
        <v>63</v>
      </c>
      <c r="C38" s="118" t="s">
        <v>64</v>
      </c>
      <c r="D38" s="130">
        <v>88</v>
      </c>
      <c r="E38" s="43">
        <v>36658</v>
      </c>
      <c r="F38" s="131">
        <v>2386</v>
      </c>
      <c r="G38" s="119">
        <f aca="true" t="shared" si="3" ref="G38:G69">D38/E38*10000</f>
        <v>24.00567406841617</v>
      </c>
      <c r="H38" s="43">
        <f aca="true" t="shared" si="4" ref="H38:H69">F38/D38</f>
        <v>27.113636363636363</v>
      </c>
      <c r="I38" s="185">
        <f aca="true" t="shared" si="5" ref="I38:I69">F38/E38*100</f>
        <v>6.508811173550113</v>
      </c>
    </row>
    <row r="39" spans="1:9" ht="13.5" customHeight="1">
      <c r="A39" s="114">
        <v>3</v>
      </c>
      <c r="B39" s="128" t="s">
        <v>65</v>
      </c>
      <c r="C39" s="118" t="s">
        <v>66</v>
      </c>
      <c r="D39" s="130">
        <v>170</v>
      </c>
      <c r="E39" s="43">
        <v>72757</v>
      </c>
      <c r="F39" s="131">
        <v>6874</v>
      </c>
      <c r="G39" s="119">
        <f t="shared" si="3"/>
        <v>23.36544937256896</v>
      </c>
      <c r="H39" s="43">
        <f t="shared" si="4"/>
        <v>40.43529411764706</v>
      </c>
      <c r="I39" s="185">
        <f t="shared" si="5"/>
        <v>9.44788817570818</v>
      </c>
    </row>
    <row r="40" spans="1:9" ht="13.5" customHeight="1">
      <c r="A40" s="114">
        <v>3</v>
      </c>
      <c r="B40" s="128" t="s">
        <v>67</v>
      </c>
      <c r="C40" s="118" t="s">
        <v>68</v>
      </c>
      <c r="D40" s="130">
        <v>117</v>
      </c>
      <c r="E40" s="43">
        <v>50828</v>
      </c>
      <c r="F40" s="131">
        <v>4177</v>
      </c>
      <c r="G40" s="119">
        <f t="shared" si="3"/>
        <v>23.018808530731093</v>
      </c>
      <c r="H40" s="43">
        <f t="shared" si="4"/>
        <v>35.7008547008547</v>
      </c>
      <c r="I40" s="185">
        <f t="shared" si="5"/>
        <v>8.217911387424254</v>
      </c>
    </row>
    <row r="41" spans="1:9" ht="13.5" customHeight="1">
      <c r="A41" s="114">
        <v>3</v>
      </c>
      <c r="B41" s="128" t="s">
        <v>69</v>
      </c>
      <c r="C41" s="118" t="s">
        <v>70</v>
      </c>
      <c r="D41" s="130">
        <v>109</v>
      </c>
      <c r="E41" s="43">
        <v>38139</v>
      </c>
      <c r="F41" s="131">
        <v>3274</v>
      </c>
      <c r="G41" s="119">
        <f t="shared" si="3"/>
        <v>28.5796691051155</v>
      </c>
      <c r="H41" s="43">
        <f t="shared" si="4"/>
        <v>30.03669724770642</v>
      </c>
      <c r="I41" s="185">
        <f t="shared" si="5"/>
        <v>8.58438868349983</v>
      </c>
    </row>
    <row r="42" spans="1:9" ht="12">
      <c r="A42" s="114">
        <v>3</v>
      </c>
      <c r="B42" s="128" t="s">
        <v>71</v>
      </c>
      <c r="C42" s="118" t="s">
        <v>72</v>
      </c>
      <c r="D42" s="130">
        <v>343</v>
      </c>
      <c r="E42" s="43">
        <v>110096</v>
      </c>
      <c r="F42" s="131">
        <v>11654</v>
      </c>
      <c r="G42" s="119">
        <f t="shared" si="3"/>
        <v>31.154628687690742</v>
      </c>
      <c r="H42" s="43">
        <f t="shared" si="4"/>
        <v>33.97667638483965</v>
      </c>
      <c r="I42" s="185">
        <f t="shared" si="5"/>
        <v>10.5853073681151</v>
      </c>
    </row>
    <row r="43" spans="1:9" ht="12">
      <c r="A43" s="114">
        <v>3</v>
      </c>
      <c r="B43" s="128" t="s">
        <v>73</v>
      </c>
      <c r="C43" s="118" t="s">
        <v>74</v>
      </c>
      <c r="D43" s="130">
        <v>76</v>
      </c>
      <c r="E43" s="43">
        <v>48491</v>
      </c>
      <c r="F43" s="131">
        <v>2764</v>
      </c>
      <c r="G43" s="119">
        <f t="shared" si="3"/>
        <v>15.673011486667628</v>
      </c>
      <c r="H43" s="43">
        <f t="shared" si="4"/>
        <v>36.36842105263158</v>
      </c>
      <c r="I43" s="185">
        <f t="shared" si="5"/>
        <v>5.7000268090985955</v>
      </c>
    </row>
    <row r="44" spans="1:9" ht="12">
      <c r="A44" s="114">
        <v>3</v>
      </c>
      <c r="B44" s="128" t="s">
        <v>75</v>
      </c>
      <c r="C44" s="118" t="s">
        <v>76</v>
      </c>
      <c r="D44" s="130">
        <v>95</v>
      </c>
      <c r="E44" s="43">
        <v>51386</v>
      </c>
      <c r="F44" s="131">
        <v>3401</v>
      </c>
      <c r="G44" s="119">
        <f t="shared" si="3"/>
        <v>18.48752578523333</v>
      </c>
      <c r="H44" s="43">
        <f t="shared" si="4"/>
        <v>35.8</v>
      </c>
      <c r="I44" s="185">
        <f t="shared" si="5"/>
        <v>6.618534231113533</v>
      </c>
    </row>
    <row r="45" spans="1:9" ht="12">
      <c r="A45" s="114">
        <v>3</v>
      </c>
      <c r="B45" s="128" t="s">
        <v>77</v>
      </c>
      <c r="C45" s="118" t="s">
        <v>78</v>
      </c>
      <c r="D45" s="130">
        <v>76</v>
      </c>
      <c r="E45" s="43">
        <v>42386</v>
      </c>
      <c r="F45" s="131">
        <v>2550</v>
      </c>
      <c r="G45" s="119">
        <f t="shared" si="3"/>
        <v>17.93044873307224</v>
      </c>
      <c r="H45" s="43">
        <f t="shared" si="4"/>
        <v>33.55263157894737</v>
      </c>
      <c r="I45" s="185">
        <f t="shared" si="5"/>
        <v>6.016137403859765</v>
      </c>
    </row>
    <row r="46" spans="1:9" ht="12">
      <c r="A46" s="114">
        <v>3</v>
      </c>
      <c r="B46" s="128" t="s">
        <v>79</v>
      </c>
      <c r="C46" s="118" t="s">
        <v>80</v>
      </c>
      <c r="D46" s="130">
        <v>92</v>
      </c>
      <c r="E46" s="43">
        <v>35669</v>
      </c>
      <c r="F46" s="131">
        <v>2598</v>
      </c>
      <c r="G46" s="119">
        <f t="shared" si="3"/>
        <v>25.792705150130363</v>
      </c>
      <c r="H46" s="43">
        <f t="shared" si="4"/>
        <v>28.23913043478261</v>
      </c>
      <c r="I46" s="185">
        <f t="shared" si="5"/>
        <v>7.283635650004205</v>
      </c>
    </row>
    <row r="47" spans="1:9" ht="12">
      <c r="A47" s="114">
        <v>3</v>
      </c>
      <c r="B47" s="128" t="s">
        <v>81</v>
      </c>
      <c r="C47" s="118" t="s">
        <v>82</v>
      </c>
      <c r="D47" s="130">
        <v>46</v>
      </c>
      <c r="E47" s="43">
        <v>18644</v>
      </c>
      <c r="F47" s="131">
        <v>1549</v>
      </c>
      <c r="G47" s="119">
        <f t="shared" si="3"/>
        <v>24.67281699206179</v>
      </c>
      <c r="H47" s="43">
        <f t="shared" si="4"/>
        <v>33.67391304347826</v>
      </c>
      <c r="I47" s="185">
        <f t="shared" si="5"/>
        <v>8.308302939283415</v>
      </c>
    </row>
    <row r="48" spans="1:9" ht="12">
      <c r="A48" s="114">
        <v>3</v>
      </c>
      <c r="B48" s="128" t="s">
        <v>83</v>
      </c>
      <c r="C48" s="118" t="s">
        <v>84</v>
      </c>
      <c r="D48" s="130">
        <v>59</v>
      </c>
      <c r="E48" s="43">
        <v>29376</v>
      </c>
      <c r="F48" s="131">
        <v>2187</v>
      </c>
      <c r="G48" s="119">
        <f t="shared" si="3"/>
        <v>20.08442265795207</v>
      </c>
      <c r="H48" s="43">
        <f t="shared" si="4"/>
        <v>37.067796610169495</v>
      </c>
      <c r="I48" s="185">
        <f t="shared" si="5"/>
        <v>7.44485294117647</v>
      </c>
    </row>
    <row r="49" spans="1:9" ht="12">
      <c r="A49" s="114">
        <v>3</v>
      </c>
      <c r="B49" s="128" t="s">
        <v>85</v>
      </c>
      <c r="C49" s="118" t="s">
        <v>86</v>
      </c>
      <c r="D49" s="130">
        <v>56</v>
      </c>
      <c r="E49" s="43">
        <v>19276</v>
      </c>
      <c r="F49" s="131">
        <v>1597</v>
      </c>
      <c r="G49" s="119">
        <f t="shared" si="3"/>
        <v>29.051670471052084</v>
      </c>
      <c r="H49" s="43">
        <f t="shared" si="4"/>
        <v>28.517857142857142</v>
      </c>
      <c r="I49" s="185">
        <f t="shared" si="5"/>
        <v>8.284913882548246</v>
      </c>
    </row>
    <row r="50" spans="1:9" ht="12">
      <c r="A50" s="114">
        <v>3</v>
      </c>
      <c r="B50" s="128" t="s">
        <v>87</v>
      </c>
      <c r="C50" s="118" t="s">
        <v>88</v>
      </c>
      <c r="D50" s="130">
        <v>52</v>
      </c>
      <c r="E50" s="43">
        <v>19707</v>
      </c>
      <c r="F50" s="131">
        <v>1557</v>
      </c>
      <c r="G50" s="119">
        <f t="shared" si="3"/>
        <v>26.386563150149694</v>
      </c>
      <c r="H50" s="43">
        <f t="shared" si="4"/>
        <v>29.942307692307693</v>
      </c>
      <c r="I50" s="185">
        <f t="shared" si="5"/>
        <v>7.900745927842899</v>
      </c>
    </row>
    <row r="51" spans="1:9" ht="12">
      <c r="A51" s="114">
        <v>3</v>
      </c>
      <c r="B51" s="128" t="s">
        <v>89</v>
      </c>
      <c r="C51" s="118" t="s">
        <v>90</v>
      </c>
      <c r="D51" s="130">
        <v>102</v>
      </c>
      <c r="E51" s="43">
        <v>38388</v>
      </c>
      <c r="F51" s="131">
        <v>3274</v>
      </c>
      <c r="G51" s="119">
        <f t="shared" si="3"/>
        <v>26.570803376055018</v>
      </c>
      <c r="H51" s="43">
        <f t="shared" si="4"/>
        <v>32.09803921568628</v>
      </c>
      <c r="I51" s="185">
        <f t="shared" si="5"/>
        <v>8.528706887569031</v>
      </c>
    </row>
    <row r="52" spans="1:9" ht="12">
      <c r="A52" s="114">
        <v>3</v>
      </c>
      <c r="B52" s="128" t="s">
        <v>91</v>
      </c>
      <c r="C52" s="118" t="s">
        <v>92</v>
      </c>
      <c r="D52" s="130">
        <v>49</v>
      </c>
      <c r="E52" s="43">
        <v>17120</v>
      </c>
      <c r="F52" s="131">
        <v>1384</v>
      </c>
      <c r="G52" s="119">
        <f t="shared" si="3"/>
        <v>28.621495327102803</v>
      </c>
      <c r="H52" s="43">
        <f t="shared" si="4"/>
        <v>28.244897959183675</v>
      </c>
      <c r="I52" s="185">
        <f t="shared" si="5"/>
        <v>8.08411214953271</v>
      </c>
    </row>
    <row r="53" spans="1:9" ht="12">
      <c r="A53" s="114">
        <v>3</v>
      </c>
      <c r="B53" s="128" t="s">
        <v>93</v>
      </c>
      <c r="C53" s="118" t="s">
        <v>94</v>
      </c>
      <c r="D53" s="130">
        <v>82</v>
      </c>
      <c r="E53" s="43">
        <v>32809</v>
      </c>
      <c r="F53" s="131">
        <v>2273</v>
      </c>
      <c r="G53" s="119">
        <f t="shared" si="3"/>
        <v>24.993142125636258</v>
      </c>
      <c r="H53" s="43">
        <f t="shared" si="4"/>
        <v>27.71951219512195</v>
      </c>
      <c r="I53" s="185">
        <f t="shared" si="5"/>
        <v>6.927977079459905</v>
      </c>
    </row>
    <row r="54" spans="1:9" ht="12">
      <c r="A54" s="114">
        <v>3</v>
      </c>
      <c r="B54" s="128" t="s">
        <v>95</v>
      </c>
      <c r="C54" s="118" t="s">
        <v>96</v>
      </c>
      <c r="D54" s="130">
        <v>53</v>
      </c>
      <c r="E54" s="43">
        <v>16757</v>
      </c>
      <c r="F54" s="131">
        <v>1546</v>
      </c>
      <c r="G54" s="119">
        <f t="shared" si="3"/>
        <v>31.628573133615806</v>
      </c>
      <c r="H54" s="43">
        <f t="shared" si="4"/>
        <v>29.169811320754718</v>
      </c>
      <c r="I54" s="185">
        <f t="shared" si="5"/>
        <v>9.225995106522648</v>
      </c>
    </row>
    <row r="55" spans="1:9" ht="12">
      <c r="A55" s="114">
        <v>3</v>
      </c>
      <c r="B55" s="128" t="s">
        <v>97</v>
      </c>
      <c r="C55" s="118" t="s">
        <v>98</v>
      </c>
      <c r="D55" s="130">
        <v>231</v>
      </c>
      <c r="E55" s="43">
        <v>90300</v>
      </c>
      <c r="F55" s="131">
        <v>9496</v>
      </c>
      <c r="G55" s="119">
        <f t="shared" si="3"/>
        <v>25.58139534883721</v>
      </c>
      <c r="H55" s="43">
        <f t="shared" si="4"/>
        <v>41.108225108225106</v>
      </c>
      <c r="I55" s="185">
        <f t="shared" si="5"/>
        <v>10.516057585825028</v>
      </c>
    </row>
    <row r="56" spans="1:9" ht="12">
      <c r="A56" s="114">
        <v>3</v>
      </c>
      <c r="B56" s="128" t="s">
        <v>99</v>
      </c>
      <c r="C56" s="118" t="s">
        <v>100</v>
      </c>
      <c r="D56" s="130">
        <v>144</v>
      </c>
      <c r="E56" s="43">
        <v>56011</v>
      </c>
      <c r="F56" s="131">
        <v>5695</v>
      </c>
      <c r="G56" s="119">
        <f t="shared" si="3"/>
        <v>25.709235685847425</v>
      </c>
      <c r="H56" s="43">
        <f t="shared" si="4"/>
        <v>39.548611111111114</v>
      </c>
      <c r="I56" s="185">
        <f t="shared" si="5"/>
        <v>10.167645641034797</v>
      </c>
    </row>
    <row r="57" spans="1:9" ht="12">
      <c r="A57" s="114">
        <v>3</v>
      </c>
      <c r="B57" s="128" t="s">
        <v>101</v>
      </c>
      <c r="C57" s="118" t="s">
        <v>102</v>
      </c>
      <c r="D57" s="130">
        <v>41</v>
      </c>
      <c r="E57" s="43">
        <v>17884</v>
      </c>
      <c r="F57" s="131">
        <v>1572</v>
      </c>
      <c r="G57" s="119">
        <f t="shared" si="3"/>
        <v>22.92552001789309</v>
      </c>
      <c r="H57" s="43">
        <f t="shared" si="4"/>
        <v>38.34146341463415</v>
      </c>
      <c r="I57" s="185">
        <f t="shared" si="5"/>
        <v>8.789979870275106</v>
      </c>
    </row>
    <row r="58" spans="1:9" ht="12">
      <c r="A58" s="114">
        <v>3</v>
      </c>
      <c r="B58" s="128" t="s">
        <v>103</v>
      </c>
      <c r="C58" s="118" t="s">
        <v>104</v>
      </c>
      <c r="D58" s="130">
        <v>60</v>
      </c>
      <c r="E58" s="43">
        <v>27283</v>
      </c>
      <c r="F58" s="131">
        <v>2167</v>
      </c>
      <c r="G58" s="119">
        <f t="shared" si="3"/>
        <v>21.991716453469195</v>
      </c>
      <c r="H58" s="43">
        <f t="shared" si="4"/>
        <v>36.11666666666667</v>
      </c>
      <c r="I58" s="185">
        <f t="shared" si="5"/>
        <v>7.942674925777957</v>
      </c>
    </row>
    <row r="59" spans="1:9" ht="12">
      <c r="A59" s="114">
        <v>3</v>
      </c>
      <c r="B59" s="128" t="s">
        <v>105</v>
      </c>
      <c r="C59" s="118" t="s">
        <v>106</v>
      </c>
      <c r="D59" s="130">
        <v>50</v>
      </c>
      <c r="E59" s="43">
        <v>24750</v>
      </c>
      <c r="F59" s="131">
        <v>1531</v>
      </c>
      <c r="G59" s="119">
        <f t="shared" si="3"/>
        <v>20.2020202020202</v>
      </c>
      <c r="H59" s="43">
        <f t="shared" si="4"/>
        <v>30.62</v>
      </c>
      <c r="I59" s="185">
        <f t="shared" si="5"/>
        <v>6.185858585858585</v>
      </c>
    </row>
    <row r="60" spans="1:9" ht="12">
      <c r="A60" s="114">
        <v>3</v>
      </c>
      <c r="B60" s="128" t="s">
        <v>107</v>
      </c>
      <c r="C60" s="118" t="s">
        <v>108</v>
      </c>
      <c r="D60" s="130">
        <v>69</v>
      </c>
      <c r="E60" s="43">
        <v>28889</v>
      </c>
      <c r="F60" s="131">
        <v>2599</v>
      </c>
      <c r="G60" s="119">
        <f t="shared" si="3"/>
        <v>23.884523521063382</v>
      </c>
      <c r="H60" s="43">
        <f t="shared" si="4"/>
        <v>37.666666666666664</v>
      </c>
      <c r="I60" s="185">
        <f t="shared" si="5"/>
        <v>8.996503859600539</v>
      </c>
    </row>
    <row r="61" spans="1:9" ht="12">
      <c r="A61" s="114">
        <v>3</v>
      </c>
      <c r="B61" s="128" t="s">
        <v>109</v>
      </c>
      <c r="C61" s="118" t="s">
        <v>110</v>
      </c>
      <c r="D61" s="130">
        <v>67</v>
      </c>
      <c r="E61" s="43">
        <v>28526</v>
      </c>
      <c r="F61" s="131">
        <v>2832</v>
      </c>
      <c r="G61" s="119">
        <f t="shared" si="3"/>
        <v>23.487344878356588</v>
      </c>
      <c r="H61" s="43">
        <f t="shared" si="4"/>
        <v>42.26865671641791</v>
      </c>
      <c r="I61" s="185">
        <f t="shared" si="5"/>
        <v>9.927785178433709</v>
      </c>
    </row>
    <row r="62" spans="1:9" ht="12">
      <c r="A62" s="114">
        <v>3</v>
      </c>
      <c r="B62" s="128" t="s">
        <v>111</v>
      </c>
      <c r="C62" s="118" t="s">
        <v>112</v>
      </c>
      <c r="D62" s="130">
        <v>78</v>
      </c>
      <c r="E62" s="43">
        <v>39200</v>
      </c>
      <c r="F62" s="131">
        <v>2178</v>
      </c>
      <c r="G62" s="119">
        <f t="shared" si="3"/>
        <v>19.897959183673468</v>
      </c>
      <c r="H62" s="43">
        <f t="shared" si="4"/>
        <v>27.923076923076923</v>
      </c>
      <c r="I62" s="185">
        <f t="shared" si="5"/>
        <v>5.5561224489795915</v>
      </c>
    </row>
    <row r="63" spans="1:9" ht="12">
      <c r="A63" s="114">
        <v>3</v>
      </c>
      <c r="B63" s="128" t="s">
        <v>113</v>
      </c>
      <c r="C63" s="118" t="s">
        <v>114</v>
      </c>
      <c r="D63" s="130">
        <v>312</v>
      </c>
      <c r="E63" s="43">
        <v>100986</v>
      </c>
      <c r="F63" s="131">
        <v>13694</v>
      </c>
      <c r="G63" s="119">
        <f t="shared" si="3"/>
        <v>30.895371635672273</v>
      </c>
      <c r="H63" s="43">
        <f t="shared" si="4"/>
        <v>43.89102564102564</v>
      </c>
      <c r="I63" s="185">
        <f t="shared" si="5"/>
        <v>13.56029548650308</v>
      </c>
    </row>
    <row r="64" spans="1:9" ht="12">
      <c r="A64" s="114">
        <v>3</v>
      </c>
      <c r="B64" s="128" t="s">
        <v>115</v>
      </c>
      <c r="C64" s="118" t="s">
        <v>116</v>
      </c>
      <c r="D64" s="130">
        <v>237</v>
      </c>
      <c r="E64" s="43">
        <v>78774</v>
      </c>
      <c r="F64" s="131">
        <v>9759</v>
      </c>
      <c r="G64" s="119">
        <f t="shared" si="3"/>
        <v>30.08606900754056</v>
      </c>
      <c r="H64" s="43">
        <f t="shared" si="4"/>
        <v>41.177215189873415</v>
      </c>
      <c r="I64" s="185">
        <f t="shared" si="5"/>
        <v>12.38860537740879</v>
      </c>
    </row>
    <row r="65" spans="1:9" ht="12">
      <c r="A65" s="114">
        <v>3</v>
      </c>
      <c r="B65" s="128" t="s">
        <v>117</v>
      </c>
      <c r="C65" s="118" t="s">
        <v>118</v>
      </c>
      <c r="D65" s="130">
        <v>78</v>
      </c>
      <c r="E65" s="43">
        <v>45788</v>
      </c>
      <c r="F65" s="131">
        <v>2940</v>
      </c>
      <c r="G65" s="119">
        <f t="shared" si="3"/>
        <v>17.035031012492357</v>
      </c>
      <c r="H65" s="43">
        <f t="shared" si="4"/>
        <v>37.69230769230769</v>
      </c>
      <c r="I65" s="185">
        <f t="shared" si="5"/>
        <v>6.420896304708658</v>
      </c>
    </row>
    <row r="66" spans="1:9" ht="12">
      <c r="A66" s="114">
        <v>3</v>
      </c>
      <c r="B66" s="128" t="s">
        <v>119</v>
      </c>
      <c r="C66" s="118" t="s">
        <v>120</v>
      </c>
      <c r="D66" s="130">
        <v>270</v>
      </c>
      <c r="E66" s="43">
        <v>103445</v>
      </c>
      <c r="F66" s="131">
        <v>9028</v>
      </c>
      <c r="G66" s="119">
        <f t="shared" si="3"/>
        <v>26.10082652617333</v>
      </c>
      <c r="H66" s="43">
        <f t="shared" si="4"/>
        <v>33.43703703703704</v>
      </c>
      <c r="I66" s="185">
        <f t="shared" si="5"/>
        <v>8.727343032529363</v>
      </c>
    </row>
    <row r="67" spans="1:9" ht="12">
      <c r="A67" s="114">
        <v>3</v>
      </c>
      <c r="B67" s="128" t="s">
        <v>121</v>
      </c>
      <c r="C67" s="118" t="s">
        <v>122</v>
      </c>
      <c r="D67" s="130">
        <v>136</v>
      </c>
      <c r="E67" s="43">
        <v>66770</v>
      </c>
      <c r="F67" s="131">
        <v>4912</v>
      </c>
      <c r="G67" s="119">
        <f t="shared" si="3"/>
        <v>20.368428935150515</v>
      </c>
      <c r="H67" s="43">
        <f t="shared" si="4"/>
        <v>36.11764705882353</v>
      </c>
      <c r="I67" s="185">
        <f t="shared" si="5"/>
        <v>7.356597274224952</v>
      </c>
    </row>
    <row r="68" spans="1:9" ht="12">
      <c r="A68" s="114">
        <v>3</v>
      </c>
      <c r="B68" s="128" t="s">
        <v>123</v>
      </c>
      <c r="C68" s="118" t="s">
        <v>124</v>
      </c>
      <c r="D68" s="130">
        <v>82</v>
      </c>
      <c r="E68" s="43">
        <v>35473</v>
      </c>
      <c r="F68" s="131">
        <v>2984</v>
      </c>
      <c r="G68" s="119">
        <f t="shared" si="3"/>
        <v>23.116172863868293</v>
      </c>
      <c r="H68" s="43">
        <f t="shared" si="4"/>
        <v>36.390243902439025</v>
      </c>
      <c r="I68" s="185">
        <f t="shared" si="5"/>
        <v>8.412031686071096</v>
      </c>
    </row>
    <row r="69" spans="1:9" ht="12">
      <c r="A69" s="114">
        <v>3</v>
      </c>
      <c r="B69" s="128" t="s">
        <v>125</v>
      </c>
      <c r="C69" s="118" t="s">
        <v>126</v>
      </c>
      <c r="D69" s="130">
        <v>980</v>
      </c>
      <c r="E69" s="43">
        <v>203871</v>
      </c>
      <c r="F69" s="131">
        <v>37584</v>
      </c>
      <c r="G69" s="119">
        <f t="shared" si="3"/>
        <v>48.06961264721319</v>
      </c>
      <c r="H69" s="43">
        <f t="shared" si="4"/>
        <v>38.351020408163265</v>
      </c>
      <c r="I69" s="185">
        <f t="shared" si="5"/>
        <v>18.435186956457763</v>
      </c>
    </row>
    <row r="70" spans="1:9" ht="12">
      <c r="A70" s="114">
        <v>3</v>
      </c>
      <c r="B70" s="128" t="s">
        <v>127</v>
      </c>
      <c r="C70" s="118" t="s">
        <v>128</v>
      </c>
      <c r="D70" s="130">
        <v>149</v>
      </c>
      <c r="E70" s="43">
        <v>58102</v>
      </c>
      <c r="F70" s="131">
        <v>6620</v>
      </c>
      <c r="G70" s="119">
        <f aca="true" t="shared" si="6" ref="G70:G101">D70/E70*10000</f>
        <v>25.64455612543458</v>
      </c>
      <c r="H70" s="43">
        <f aca="true" t="shared" si="7" ref="H70:H101">F70/D70</f>
        <v>44.42953020134228</v>
      </c>
      <c r="I70" s="185">
        <f aca="true" t="shared" si="8" ref="I70:I101">F70/E70*100</f>
        <v>11.393755808750129</v>
      </c>
    </row>
    <row r="71" spans="1:9" ht="12">
      <c r="A71" s="114">
        <v>3</v>
      </c>
      <c r="B71" s="128" t="s">
        <v>129</v>
      </c>
      <c r="C71" s="118" t="s">
        <v>130</v>
      </c>
      <c r="D71" s="130">
        <v>97</v>
      </c>
      <c r="E71" s="43">
        <v>44897</v>
      </c>
      <c r="F71" s="131">
        <v>4034</v>
      </c>
      <c r="G71" s="119">
        <f t="shared" si="6"/>
        <v>21.60500701605898</v>
      </c>
      <c r="H71" s="43">
        <f t="shared" si="7"/>
        <v>41.58762886597938</v>
      </c>
      <c r="I71" s="185">
        <f t="shared" si="8"/>
        <v>8.985010134307416</v>
      </c>
    </row>
    <row r="72" spans="1:9" ht="12">
      <c r="A72" s="114">
        <v>3</v>
      </c>
      <c r="B72" s="128" t="s">
        <v>131</v>
      </c>
      <c r="C72" s="118" t="s">
        <v>132</v>
      </c>
      <c r="D72" s="130">
        <v>57</v>
      </c>
      <c r="E72" s="43">
        <v>27416</v>
      </c>
      <c r="F72" s="131">
        <v>2152</v>
      </c>
      <c r="G72" s="119">
        <f t="shared" si="6"/>
        <v>20.79077910709075</v>
      </c>
      <c r="H72" s="43">
        <f t="shared" si="7"/>
        <v>37.75438596491228</v>
      </c>
      <c r="I72" s="185">
        <f t="shared" si="8"/>
        <v>7.849430989203385</v>
      </c>
    </row>
    <row r="73" spans="1:9" ht="12">
      <c r="A73" s="114">
        <v>3</v>
      </c>
      <c r="B73" s="128" t="s">
        <v>133</v>
      </c>
      <c r="C73" s="118" t="s">
        <v>134</v>
      </c>
      <c r="D73" s="130">
        <v>65</v>
      </c>
      <c r="E73" s="43">
        <v>30946</v>
      </c>
      <c r="F73" s="131">
        <v>2724</v>
      </c>
      <c r="G73" s="119">
        <f t="shared" si="6"/>
        <v>21.004330123440834</v>
      </c>
      <c r="H73" s="43">
        <f t="shared" si="7"/>
        <v>41.90769230769231</v>
      </c>
      <c r="I73" s="185">
        <f t="shared" si="8"/>
        <v>8.80243003942351</v>
      </c>
    </row>
    <row r="74" spans="1:9" ht="12">
      <c r="A74" s="114">
        <v>3</v>
      </c>
      <c r="B74" s="128" t="s">
        <v>135</v>
      </c>
      <c r="C74" s="118" t="s">
        <v>136</v>
      </c>
      <c r="D74" s="130">
        <v>134</v>
      </c>
      <c r="E74" s="43">
        <v>67186</v>
      </c>
      <c r="F74" s="131">
        <v>5859</v>
      </c>
      <c r="G74" s="119">
        <f t="shared" si="6"/>
        <v>19.944631322001605</v>
      </c>
      <c r="H74" s="43">
        <f t="shared" si="7"/>
        <v>43.723880597014926</v>
      </c>
      <c r="I74" s="185">
        <f t="shared" si="8"/>
        <v>8.720566784746822</v>
      </c>
    </row>
    <row r="75" spans="1:9" ht="12">
      <c r="A75" s="114">
        <v>3</v>
      </c>
      <c r="B75" s="128" t="s">
        <v>137</v>
      </c>
      <c r="C75" s="118" t="s">
        <v>138</v>
      </c>
      <c r="D75" s="130">
        <v>109</v>
      </c>
      <c r="E75" s="43">
        <v>47760</v>
      </c>
      <c r="F75" s="131">
        <v>4799</v>
      </c>
      <c r="G75" s="119">
        <f t="shared" si="6"/>
        <v>22.82244556113903</v>
      </c>
      <c r="H75" s="43">
        <f t="shared" si="7"/>
        <v>44.027522935779814</v>
      </c>
      <c r="I75" s="185">
        <f t="shared" si="8"/>
        <v>10.04815745393635</v>
      </c>
    </row>
    <row r="76" spans="1:9" ht="12">
      <c r="A76" s="114">
        <v>3</v>
      </c>
      <c r="B76" s="128" t="s">
        <v>139</v>
      </c>
      <c r="C76" s="118" t="s">
        <v>140</v>
      </c>
      <c r="D76" s="130">
        <v>94</v>
      </c>
      <c r="E76" s="43">
        <v>48537</v>
      </c>
      <c r="F76" s="131">
        <v>3584</v>
      </c>
      <c r="G76" s="119">
        <f t="shared" si="6"/>
        <v>19.366668726950575</v>
      </c>
      <c r="H76" s="43">
        <f t="shared" si="7"/>
        <v>38.12765957446808</v>
      </c>
      <c r="I76" s="185">
        <f t="shared" si="8"/>
        <v>7.384057523126687</v>
      </c>
    </row>
    <row r="77" spans="1:9" ht="12">
      <c r="A77" s="114">
        <v>3</v>
      </c>
      <c r="B77" s="129" t="s">
        <v>141</v>
      </c>
      <c r="C77" s="123" t="s">
        <v>142</v>
      </c>
      <c r="D77" s="132">
        <v>95</v>
      </c>
      <c r="E77" s="136">
        <v>50402</v>
      </c>
      <c r="F77" s="133">
        <v>3946</v>
      </c>
      <c r="G77" s="124">
        <f t="shared" si="6"/>
        <v>18.848458394508157</v>
      </c>
      <c r="H77" s="136">
        <f t="shared" si="7"/>
        <v>41.536842105263155</v>
      </c>
      <c r="I77" s="187">
        <f t="shared" si="8"/>
        <v>7.829054402603071</v>
      </c>
    </row>
    <row r="78" spans="1:9" ht="12">
      <c r="A78" s="109">
        <v>2</v>
      </c>
      <c r="B78" s="190" t="s">
        <v>143</v>
      </c>
      <c r="C78" s="191" t="s">
        <v>144</v>
      </c>
      <c r="D78" s="192">
        <v>2207</v>
      </c>
      <c r="E78" s="193">
        <v>249922</v>
      </c>
      <c r="F78" s="194">
        <v>77466</v>
      </c>
      <c r="G78" s="195">
        <f t="shared" si="6"/>
        <v>88.30755195621035</v>
      </c>
      <c r="H78" s="193">
        <f t="shared" si="7"/>
        <v>35.10013593112823</v>
      </c>
      <c r="I78" s="196">
        <f t="shared" si="8"/>
        <v>30.996070774081513</v>
      </c>
    </row>
    <row r="79" spans="1:9" ht="12">
      <c r="A79" s="114">
        <v>2</v>
      </c>
      <c r="B79" s="128" t="s">
        <v>145</v>
      </c>
      <c r="C79" s="118" t="s">
        <v>146</v>
      </c>
      <c r="D79" s="130">
        <v>569</v>
      </c>
      <c r="E79" s="135">
        <v>209673</v>
      </c>
      <c r="F79" s="131">
        <v>19948</v>
      </c>
      <c r="G79" s="122">
        <f t="shared" si="6"/>
        <v>27.137495051818785</v>
      </c>
      <c r="H79" s="135">
        <f t="shared" si="7"/>
        <v>35.05799648506151</v>
      </c>
      <c r="I79" s="188">
        <f t="shared" si="8"/>
        <v>9.513862061400372</v>
      </c>
    </row>
    <row r="80" spans="1:9" ht="12">
      <c r="A80" s="114">
        <v>2</v>
      </c>
      <c r="B80" s="128" t="s">
        <v>147</v>
      </c>
      <c r="C80" s="118" t="s">
        <v>148</v>
      </c>
      <c r="D80" s="130">
        <v>774</v>
      </c>
      <c r="E80" s="43">
        <v>214083</v>
      </c>
      <c r="F80" s="131">
        <v>35893</v>
      </c>
      <c r="G80" s="119">
        <f t="shared" si="6"/>
        <v>36.15420187497372</v>
      </c>
      <c r="H80" s="43">
        <f t="shared" si="7"/>
        <v>46.3733850129199</v>
      </c>
      <c r="I80" s="185">
        <f t="shared" si="8"/>
        <v>16.76592723382987</v>
      </c>
    </row>
    <row r="81" spans="1:9" ht="12">
      <c r="A81" s="114">
        <v>2</v>
      </c>
      <c r="B81" s="128" t="s">
        <v>149</v>
      </c>
      <c r="C81" s="118" t="s">
        <v>150</v>
      </c>
      <c r="D81" s="130">
        <v>424</v>
      </c>
      <c r="E81" s="135">
        <v>135876</v>
      </c>
      <c r="F81" s="131">
        <v>14519</v>
      </c>
      <c r="G81" s="122">
        <f t="shared" si="6"/>
        <v>31.204922134887692</v>
      </c>
      <c r="H81" s="135">
        <f t="shared" si="7"/>
        <v>34.242924528301884</v>
      </c>
      <c r="I81" s="188">
        <f t="shared" si="8"/>
        <v>10.685477935764961</v>
      </c>
    </row>
    <row r="82" spans="1:9" ht="12">
      <c r="A82" s="114">
        <v>2</v>
      </c>
      <c r="B82" s="128" t="s">
        <v>151</v>
      </c>
      <c r="C82" s="118" t="s">
        <v>152</v>
      </c>
      <c r="D82" s="130">
        <v>431</v>
      </c>
      <c r="E82" s="135">
        <v>137410</v>
      </c>
      <c r="F82" s="131">
        <v>12748</v>
      </c>
      <c r="G82" s="122">
        <f t="shared" si="6"/>
        <v>31.365985008369115</v>
      </c>
      <c r="H82" s="135">
        <f t="shared" si="7"/>
        <v>29.577726218097446</v>
      </c>
      <c r="I82" s="188">
        <f t="shared" si="8"/>
        <v>9.277345171384907</v>
      </c>
    </row>
    <row r="83" spans="1:9" ht="12">
      <c r="A83" s="114">
        <v>2</v>
      </c>
      <c r="B83" s="129" t="s">
        <v>153</v>
      </c>
      <c r="C83" s="123" t="s">
        <v>154</v>
      </c>
      <c r="D83" s="132">
        <v>760</v>
      </c>
      <c r="E83" s="155">
        <v>191890</v>
      </c>
      <c r="F83" s="133">
        <v>21100</v>
      </c>
      <c r="G83" s="159">
        <f t="shared" si="6"/>
        <v>39.60602428474647</v>
      </c>
      <c r="H83" s="155">
        <f t="shared" si="7"/>
        <v>27.763157894736842</v>
      </c>
      <c r="I83" s="189">
        <f t="shared" si="8"/>
        <v>10.995883058001981</v>
      </c>
    </row>
    <row r="84" spans="1:9" ht="12">
      <c r="A84" s="109">
        <v>1</v>
      </c>
      <c r="B84" s="161" t="s">
        <v>155</v>
      </c>
      <c r="C84" s="162" t="s">
        <v>156</v>
      </c>
      <c r="D84" s="163">
        <v>2252</v>
      </c>
      <c r="E84" s="4">
        <v>502604</v>
      </c>
      <c r="F84" s="164">
        <v>91184</v>
      </c>
      <c r="G84" s="165">
        <f t="shared" si="6"/>
        <v>44.806646982515055</v>
      </c>
      <c r="H84" s="4">
        <f t="shared" si="7"/>
        <v>40.49023090586146</v>
      </c>
      <c r="I84" s="186">
        <f t="shared" si="8"/>
        <v>18.142314824394553</v>
      </c>
    </row>
    <row r="85" spans="1:9" ht="12">
      <c r="A85" s="114">
        <v>1</v>
      </c>
      <c r="B85" s="128" t="s">
        <v>157</v>
      </c>
      <c r="C85" s="118" t="s">
        <v>158</v>
      </c>
      <c r="D85" s="130">
        <v>43</v>
      </c>
      <c r="E85" s="43">
        <v>18643</v>
      </c>
      <c r="F85" s="131">
        <v>1279</v>
      </c>
      <c r="G85" s="119">
        <f t="shared" si="6"/>
        <v>23.064957356648605</v>
      </c>
      <c r="H85" s="43">
        <f t="shared" si="7"/>
        <v>29.74418604651163</v>
      </c>
      <c r="I85" s="185">
        <f t="shared" si="8"/>
        <v>6.860483827710133</v>
      </c>
    </row>
    <row r="86" spans="1:9" ht="12">
      <c r="A86" s="114">
        <v>1</v>
      </c>
      <c r="B86" s="128" t="s">
        <v>159</v>
      </c>
      <c r="C86" s="118" t="s">
        <v>160</v>
      </c>
      <c r="D86" s="130">
        <v>98</v>
      </c>
      <c r="E86" s="43">
        <v>60196</v>
      </c>
      <c r="F86" s="131">
        <v>4924</v>
      </c>
      <c r="G86" s="119">
        <f t="shared" si="6"/>
        <v>16.280151505083392</v>
      </c>
      <c r="H86" s="43">
        <f t="shared" si="7"/>
        <v>50.244897959183675</v>
      </c>
      <c r="I86" s="185">
        <f t="shared" si="8"/>
        <v>8.179945511329656</v>
      </c>
    </row>
    <row r="87" spans="1:9" ht="12">
      <c r="A87" s="114">
        <v>1</v>
      </c>
      <c r="B87" s="128" t="s">
        <v>161</v>
      </c>
      <c r="C87" s="118" t="s">
        <v>162</v>
      </c>
      <c r="D87" s="130">
        <v>69</v>
      </c>
      <c r="E87" s="43">
        <v>44574</v>
      </c>
      <c r="F87" s="131">
        <v>2479</v>
      </c>
      <c r="G87" s="119">
        <f t="shared" si="6"/>
        <v>15.479876160990713</v>
      </c>
      <c r="H87" s="43">
        <f t="shared" si="7"/>
        <v>35.927536231884055</v>
      </c>
      <c r="I87" s="185">
        <f t="shared" si="8"/>
        <v>5.561538116390722</v>
      </c>
    </row>
    <row r="88" spans="1:9" ht="12">
      <c r="A88" s="114">
        <v>1</v>
      </c>
      <c r="B88" s="128" t="s">
        <v>163</v>
      </c>
      <c r="C88" s="118" t="s">
        <v>164</v>
      </c>
      <c r="D88" s="130">
        <v>124</v>
      </c>
      <c r="E88" s="43">
        <v>72903</v>
      </c>
      <c r="F88" s="131">
        <v>4372</v>
      </c>
      <c r="G88" s="119">
        <f t="shared" si="6"/>
        <v>17.00890223996269</v>
      </c>
      <c r="H88" s="43">
        <f t="shared" si="7"/>
        <v>35.25806451612903</v>
      </c>
      <c r="I88" s="185">
        <f t="shared" si="8"/>
        <v>5.9970097252513614</v>
      </c>
    </row>
    <row r="89" spans="1:9" ht="12">
      <c r="A89" s="114">
        <v>1</v>
      </c>
      <c r="B89" s="128" t="s">
        <v>165</v>
      </c>
      <c r="C89" s="118" t="s">
        <v>166</v>
      </c>
      <c r="D89" s="130">
        <v>99</v>
      </c>
      <c r="E89" s="43">
        <v>55748</v>
      </c>
      <c r="F89" s="131">
        <v>3179</v>
      </c>
      <c r="G89" s="119">
        <f t="shared" si="6"/>
        <v>17.75848460931334</v>
      </c>
      <c r="H89" s="43">
        <f t="shared" si="7"/>
        <v>32.111111111111114</v>
      </c>
      <c r="I89" s="185">
        <f t="shared" si="8"/>
        <v>5.7024467245461725</v>
      </c>
    </row>
    <row r="90" spans="1:9" ht="12">
      <c r="A90" s="114">
        <v>1</v>
      </c>
      <c r="B90" s="128" t="s">
        <v>167</v>
      </c>
      <c r="C90" s="118" t="s">
        <v>168</v>
      </c>
      <c r="D90" s="130">
        <v>140</v>
      </c>
      <c r="E90" s="43">
        <v>69527</v>
      </c>
      <c r="F90" s="131">
        <v>5964</v>
      </c>
      <c r="G90" s="119">
        <f t="shared" si="6"/>
        <v>20.13606224919815</v>
      </c>
      <c r="H90" s="43">
        <f t="shared" si="7"/>
        <v>42.6</v>
      </c>
      <c r="I90" s="185">
        <f t="shared" si="8"/>
        <v>8.577962518158413</v>
      </c>
    </row>
    <row r="91" spans="1:9" ht="12">
      <c r="A91" s="114">
        <v>1</v>
      </c>
      <c r="B91" s="128" t="s">
        <v>169</v>
      </c>
      <c r="C91" s="118" t="s">
        <v>170</v>
      </c>
      <c r="D91" s="130">
        <v>72</v>
      </c>
      <c r="E91" s="43">
        <v>37301</v>
      </c>
      <c r="F91" s="131">
        <v>2904</v>
      </c>
      <c r="G91" s="119">
        <f t="shared" si="6"/>
        <v>19.30243157019919</v>
      </c>
      <c r="H91" s="43">
        <f t="shared" si="7"/>
        <v>40.333333333333336</v>
      </c>
      <c r="I91" s="185">
        <f t="shared" si="8"/>
        <v>7.785314066647006</v>
      </c>
    </row>
    <row r="92" spans="1:9" ht="12">
      <c r="A92" s="114">
        <v>1</v>
      </c>
      <c r="B92" s="128" t="s">
        <v>171</v>
      </c>
      <c r="C92" s="118" t="s">
        <v>172</v>
      </c>
      <c r="D92" s="130">
        <v>70</v>
      </c>
      <c r="E92" s="43">
        <v>33766</v>
      </c>
      <c r="F92" s="131">
        <v>2594</v>
      </c>
      <c r="G92" s="119">
        <f t="shared" si="6"/>
        <v>20.730912752472904</v>
      </c>
      <c r="H92" s="43">
        <f t="shared" si="7"/>
        <v>37.05714285714286</v>
      </c>
      <c r="I92" s="185">
        <f t="shared" si="8"/>
        <v>7.6822839542735295</v>
      </c>
    </row>
    <row r="93" spans="1:9" ht="12">
      <c r="A93" s="114">
        <v>1</v>
      </c>
      <c r="B93" s="128" t="s">
        <v>173</v>
      </c>
      <c r="C93" s="118" t="s">
        <v>174</v>
      </c>
      <c r="D93" s="130">
        <v>58</v>
      </c>
      <c r="E93" s="43">
        <v>31043</v>
      </c>
      <c r="F93" s="131">
        <v>1624</v>
      </c>
      <c r="G93" s="119">
        <f t="shared" si="6"/>
        <v>18.683761234416774</v>
      </c>
      <c r="H93" s="43">
        <f t="shared" si="7"/>
        <v>28</v>
      </c>
      <c r="I93" s="185">
        <f t="shared" si="8"/>
        <v>5.2314531456366975</v>
      </c>
    </row>
    <row r="94" spans="1:9" ht="12">
      <c r="A94" s="114">
        <v>1</v>
      </c>
      <c r="B94" s="128" t="s">
        <v>175</v>
      </c>
      <c r="C94" s="118" t="s">
        <v>176</v>
      </c>
      <c r="D94" s="130">
        <v>125</v>
      </c>
      <c r="E94" s="43">
        <v>83696</v>
      </c>
      <c r="F94" s="131">
        <v>4430</v>
      </c>
      <c r="G94" s="119">
        <f t="shared" si="6"/>
        <v>14.93500286752055</v>
      </c>
      <c r="H94" s="43">
        <f t="shared" si="7"/>
        <v>35.44</v>
      </c>
      <c r="I94" s="185">
        <f t="shared" si="8"/>
        <v>5.292965016249283</v>
      </c>
    </row>
    <row r="95" spans="1:9" ht="12">
      <c r="A95" s="114">
        <v>1</v>
      </c>
      <c r="B95" s="128" t="s">
        <v>177</v>
      </c>
      <c r="C95" s="118" t="s">
        <v>178</v>
      </c>
      <c r="D95" s="130">
        <v>73</v>
      </c>
      <c r="E95" s="43">
        <v>45694</v>
      </c>
      <c r="F95" s="131">
        <v>3067</v>
      </c>
      <c r="G95" s="119">
        <f t="shared" si="6"/>
        <v>15.975839278679915</v>
      </c>
      <c r="H95" s="43">
        <f t="shared" si="7"/>
        <v>42.013698630136986</v>
      </c>
      <c r="I95" s="185">
        <f t="shared" si="8"/>
        <v>6.712040968179629</v>
      </c>
    </row>
    <row r="96" spans="1:9" ht="12">
      <c r="A96" s="114">
        <v>1</v>
      </c>
      <c r="B96" s="128" t="s">
        <v>179</v>
      </c>
      <c r="C96" s="118" t="s">
        <v>180</v>
      </c>
      <c r="D96" s="130">
        <v>54</v>
      </c>
      <c r="E96" s="43">
        <v>24825</v>
      </c>
      <c r="F96" s="131">
        <v>2126</v>
      </c>
      <c r="G96" s="119">
        <f t="shared" si="6"/>
        <v>21.75226586102719</v>
      </c>
      <c r="H96" s="43">
        <f t="shared" si="7"/>
        <v>39.370370370370374</v>
      </c>
      <c r="I96" s="185">
        <f t="shared" si="8"/>
        <v>8.563947633434038</v>
      </c>
    </row>
    <row r="97" spans="1:9" ht="12">
      <c r="A97" s="114">
        <v>1</v>
      </c>
      <c r="B97" s="128" t="s">
        <v>181</v>
      </c>
      <c r="C97" s="118" t="s">
        <v>182</v>
      </c>
      <c r="D97" s="130">
        <v>291</v>
      </c>
      <c r="E97" s="43">
        <v>82325</v>
      </c>
      <c r="F97" s="131">
        <v>13500</v>
      </c>
      <c r="G97" s="119">
        <f t="shared" si="6"/>
        <v>35.34770725781962</v>
      </c>
      <c r="H97" s="43">
        <f t="shared" si="7"/>
        <v>46.391752577319586</v>
      </c>
      <c r="I97" s="185">
        <f t="shared" si="8"/>
        <v>16.398420892802914</v>
      </c>
    </row>
    <row r="98" spans="1:9" ht="12">
      <c r="A98" s="114">
        <v>1</v>
      </c>
      <c r="B98" s="128" t="s">
        <v>183</v>
      </c>
      <c r="C98" s="118" t="s">
        <v>184</v>
      </c>
      <c r="D98" s="130">
        <v>104</v>
      </c>
      <c r="E98" s="43">
        <v>68738</v>
      </c>
      <c r="F98" s="131">
        <v>3453</v>
      </c>
      <c r="G98" s="119">
        <f t="shared" si="6"/>
        <v>15.129913584916642</v>
      </c>
      <c r="H98" s="43">
        <f t="shared" si="7"/>
        <v>33.20192307692308</v>
      </c>
      <c r="I98" s="185">
        <f t="shared" si="8"/>
        <v>5.0234222700689575</v>
      </c>
    </row>
    <row r="99" spans="1:9" ht="12">
      <c r="A99" s="114">
        <v>1</v>
      </c>
      <c r="B99" s="128" t="s">
        <v>185</v>
      </c>
      <c r="C99" s="118" t="s">
        <v>186</v>
      </c>
      <c r="D99" s="130">
        <v>102</v>
      </c>
      <c r="E99" s="43">
        <v>34276</v>
      </c>
      <c r="F99" s="131">
        <v>3585</v>
      </c>
      <c r="G99" s="119">
        <f t="shared" si="6"/>
        <v>29.758431555607423</v>
      </c>
      <c r="H99" s="43">
        <f t="shared" si="7"/>
        <v>35.14705882352941</v>
      </c>
      <c r="I99" s="185">
        <f t="shared" si="8"/>
        <v>10.459213443809078</v>
      </c>
    </row>
    <row r="100" spans="1:9" ht="12">
      <c r="A100" s="114">
        <v>1</v>
      </c>
      <c r="B100" s="128" t="s">
        <v>187</v>
      </c>
      <c r="C100" s="118" t="s">
        <v>188</v>
      </c>
      <c r="D100" s="130">
        <v>56</v>
      </c>
      <c r="E100" s="43">
        <v>33025</v>
      </c>
      <c r="F100" s="131">
        <v>1861</v>
      </c>
      <c r="G100" s="119">
        <f t="shared" si="6"/>
        <v>16.95685087055261</v>
      </c>
      <c r="H100" s="43">
        <f t="shared" si="7"/>
        <v>33.232142857142854</v>
      </c>
      <c r="I100" s="185">
        <f t="shared" si="8"/>
        <v>5.635124905374716</v>
      </c>
    </row>
    <row r="101" spans="1:9" ht="12">
      <c r="A101" s="114">
        <v>1</v>
      </c>
      <c r="B101" s="128" t="s">
        <v>189</v>
      </c>
      <c r="C101" s="118" t="s">
        <v>190</v>
      </c>
      <c r="D101" s="130">
        <v>78</v>
      </c>
      <c r="E101" s="43">
        <v>40512</v>
      </c>
      <c r="F101" s="131">
        <v>2824</v>
      </c>
      <c r="G101" s="119">
        <f t="shared" si="6"/>
        <v>19.253554502369667</v>
      </c>
      <c r="H101" s="43">
        <f t="shared" si="7"/>
        <v>36.205128205128204</v>
      </c>
      <c r="I101" s="185">
        <f t="shared" si="8"/>
        <v>6.970774091627171</v>
      </c>
    </row>
    <row r="102" spans="1:9" ht="12">
      <c r="A102" s="114">
        <v>1</v>
      </c>
      <c r="B102" s="128" t="s">
        <v>191</v>
      </c>
      <c r="C102" s="118" t="s">
        <v>192</v>
      </c>
      <c r="D102" s="130">
        <v>64</v>
      </c>
      <c r="E102" s="43">
        <v>40396</v>
      </c>
      <c r="F102" s="131">
        <v>3091</v>
      </c>
      <c r="G102" s="119">
        <f aca="true" t="shared" si="9" ref="G102:G124">D102/E102*10000</f>
        <v>15.843152787404692</v>
      </c>
      <c r="H102" s="43">
        <f aca="true" t="shared" si="10" ref="H102:H124">F102/D102</f>
        <v>48.296875</v>
      </c>
      <c r="I102" s="185">
        <f aca="true" t="shared" si="11" ref="I102:I124">F102/E102*100</f>
        <v>7.651747697791861</v>
      </c>
    </row>
    <row r="103" spans="1:9" ht="12">
      <c r="A103" s="114">
        <v>1</v>
      </c>
      <c r="B103" s="128" t="s">
        <v>193</v>
      </c>
      <c r="C103" s="118" t="s">
        <v>194</v>
      </c>
      <c r="D103" s="130">
        <v>225</v>
      </c>
      <c r="E103" s="43">
        <v>119418</v>
      </c>
      <c r="F103" s="131">
        <v>9635</v>
      </c>
      <c r="G103" s="119">
        <f t="shared" si="9"/>
        <v>18.84138069637743</v>
      </c>
      <c r="H103" s="43">
        <f t="shared" si="10"/>
        <v>42.82222222222222</v>
      </c>
      <c r="I103" s="185">
        <f t="shared" si="11"/>
        <v>8.068297911537623</v>
      </c>
    </row>
    <row r="104" spans="1:9" ht="12">
      <c r="A104" s="114">
        <v>1</v>
      </c>
      <c r="B104" s="128" t="s">
        <v>195</v>
      </c>
      <c r="C104" s="118" t="s">
        <v>196</v>
      </c>
      <c r="D104" s="130">
        <v>69</v>
      </c>
      <c r="E104" s="43">
        <v>48839</v>
      </c>
      <c r="F104" s="131">
        <v>3056</v>
      </c>
      <c r="G104" s="119">
        <f t="shared" si="9"/>
        <v>14.128053399946763</v>
      </c>
      <c r="H104" s="43">
        <f t="shared" si="10"/>
        <v>44.289855072463766</v>
      </c>
      <c r="I104" s="185">
        <f t="shared" si="11"/>
        <v>6.257294375396712</v>
      </c>
    </row>
    <row r="105" spans="1:9" ht="12">
      <c r="A105" s="114">
        <v>1</v>
      </c>
      <c r="B105" s="128" t="s">
        <v>197</v>
      </c>
      <c r="C105" s="118" t="s">
        <v>198</v>
      </c>
      <c r="D105" s="130">
        <v>122</v>
      </c>
      <c r="E105" s="43">
        <v>63294</v>
      </c>
      <c r="F105" s="131">
        <v>4068</v>
      </c>
      <c r="G105" s="119">
        <f t="shared" si="9"/>
        <v>19.275128764179858</v>
      </c>
      <c r="H105" s="43">
        <f t="shared" si="10"/>
        <v>33.34426229508197</v>
      </c>
      <c r="I105" s="185">
        <f t="shared" si="11"/>
        <v>6.427149492842924</v>
      </c>
    </row>
    <row r="106" spans="1:9" ht="12">
      <c r="A106" s="114">
        <v>1</v>
      </c>
      <c r="B106" s="128" t="s">
        <v>199</v>
      </c>
      <c r="C106" s="118" t="s">
        <v>200</v>
      </c>
      <c r="D106" s="130">
        <v>55</v>
      </c>
      <c r="E106" s="43">
        <v>38208</v>
      </c>
      <c r="F106" s="131">
        <v>1991</v>
      </c>
      <c r="G106" s="119">
        <f t="shared" si="9"/>
        <v>14.394891122278057</v>
      </c>
      <c r="H106" s="43">
        <f t="shared" si="10"/>
        <v>36.2</v>
      </c>
      <c r="I106" s="185">
        <f t="shared" si="11"/>
        <v>5.210950586264657</v>
      </c>
    </row>
    <row r="107" spans="1:9" ht="12">
      <c r="A107" s="114">
        <v>1</v>
      </c>
      <c r="B107" s="128" t="s">
        <v>201</v>
      </c>
      <c r="C107" s="118" t="s">
        <v>202</v>
      </c>
      <c r="D107" s="130">
        <v>114</v>
      </c>
      <c r="E107" s="43">
        <v>65628</v>
      </c>
      <c r="F107" s="131">
        <v>3619</v>
      </c>
      <c r="G107" s="119">
        <f t="shared" si="9"/>
        <v>17.370634485280675</v>
      </c>
      <c r="H107" s="43">
        <f t="shared" si="10"/>
        <v>31.74561403508772</v>
      </c>
      <c r="I107" s="185">
        <f t="shared" si="11"/>
        <v>5.514414579143049</v>
      </c>
    </row>
    <row r="108" spans="1:9" ht="12">
      <c r="A108" s="114">
        <v>1</v>
      </c>
      <c r="B108" s="128" t="s">
        <v>203</v>
      </c>
      <c r="C108" s="118" t="s">
        <v>204</v>
      </c>
      <c r="D108" s="130">
        <v>114</v>
      </c>
      <c r="E108" s="43">
        <v>66725</v>
      </c>
      <c r="F108" s="131">
        <v>4584</v>
      </c>
      <c r="G108" s="119">
        <f t="shared" si="9"/>
        <v>17.08505058074185</v>
      </c>
      <c r="H108" s="43">
        <f t="shared" si="10"/>
        <v>40.21052631578947</v>
      </c>
      <c r="I108" s="185">
        <f t="shared" si="11"/>
        <v>6.8699887598351435</v>
      </c>
    </row>
    <row r="109" spans="1:9" ht="12">
      <c r="A109" s="114">
        <v>1</v>
      </c>
      <c r="B109" s="128" t="s">
        <v>205</v>
      </c>
      <c r="C109" s="118" t="s">
        <v>206</v>
      </c>
      <c r="D109" s="130">
        <v>238</v>
      </c>
      <c r="E109" s="43">
        <v>113852</v>
      </c>
      <c r="F109" s="131">
        <v>11389</v>
      </c>
      <c r="G109" s="119">
        <f t="shared" si="9"/>
        <v>20.904331939711206</v>
      </c>
      <c r="H109" s="43">
        <f t="shared" si="10"/>
        <v>47.85294117647059</v>
      </c>
      <c r="I109" s="185">
        <f t="shared" si="11"/>
        <v>10.003337666444155</v>
      </c>
    </row>
    <row r="110" spans="1:9" ht="12">
      <c r="A110" s="114">
        <v>1</v>
      </c>
      <c r="B110" s="128" t="s">
        <v>207</v>
      </c>
      <c r="C110" s="118" t="s">
        <v>208</v>
      </c>
      <c r="D110" s="130">
        <v>65</v>
      </c>
      <c r="E110" s="43">
        <v>33409</v>
      </c>
      <c r="F110" s="131">
        <v>2089</v>
      </c>
      <c r="G110" s="119">
        <f t="shared" si="9"/>
        <v>19.455835253973483</v>
      </c>
      <c r="H110" s="43">
        <f t="shared" si="10"/>
        <v>32.13846153846154</v>
      </c>
      <c r="I110" s="185">
        <f t="shared" si="11"/>
        <v>6.252806130084708</v>
      </c>
    </row>
    <row r="111" spans="1:9" ht="12">
      <c r="A111" s="114">
        <v>1</v>
      </c>
      <c r="B111" s="128" t="s">
        <v>209</v>
      </c>
      <c r="C111" s="118" t="s">
        <v>210</v>
      </c>
      <c r="D111" s="130">
        <v>59</v>
      </c>
      <c r="E111" s="43">
        <v>45311</v>
      </c>
      <c r="F111" s="131">
        <v>1976</v>
      </c>
      <c r="G111" s="119">
        <f t="shared" si="9"/>
        <v>13.021120699167971</v>
      </c>
      <c r="H111" s="43">
        <f t="shared" si="10"/>
        <v>33.49152542372882</v>
      </c>
      <c r="I111" s="185">
        <f t="shared" si="11"/>
        <v>4.360971949416256</v>
      </c>
    </row>
    <row r="112" spans="1:9" ht="12">
      <c r="A112" s="114">
        <v>1</v>
      </c>
      <c r="B112" s="128" t="s">
        <v>211</v>
      </c>
      <c r="C112" s="118" t="s">
        <v>212</v>
      </c>
      <c r="D112" s="130">
        <v>105</v>
      </c>
      <c r="E112" s="43">
        <v>72161</v>
      </c>
      <c r="F112" s="131">
        <v>3523</v>
      </c>
      <c r="G112" s="119">
        <f t="shared" si="9"/>
        <v>14.55079613641718</v>
      </c>
      <c r="H112" s="43">
        <f t="shared" si="10"/>
        <v>33.55238095238095</v>
      </c>
      <c r="I112" s="185">
        <f t="shared" si="11"/>
        <v>4.8821385512950215</v>
      </c>
    </row>
    <row r="113" spans="1:9" ht="12">
      <c r="A113" s="114">
        <v>1</v>
      </c>
      <c r="B113" s="128" t="s">
        <v>213</v>
      </c>
      <c r="C113" s="118" t="s">
        <v>214</v>
      </c>
      <c r="D113" s="130">
        <v>53</v>
      </c>
      <c r="E113" s="43">
        <v>36026</v>
      </c>
      <c r="F113" s="131">
        <v>1685</v>
      </c>
      <c r="G113" s="119">
        <f t="shared" si="9"/>
        <v>14.711597179814579</v>
      </c>
      <c r="H113" s="43">
        <f t="shared" si="10"/>
        <v>31.79245283018868</v>
      </c>
      <c r="I113" s="185">
        <f t="shared" si="11"/>
        <v>4.677177593959918</v>
      </c>
    </row>
    <row r="114" spans="1:9" ht="12">
      <c r="A114" s="114">
        <v>1</v>
      </c>
      <c r="B114" s="128" t="s">
        <v>215</v>
      </c>
      <c r="C114" s="118" t="s">
        <v>216</v>
      </c>
      <c r="D114" s="130">
        <v>48</v>
      </c>
      <c r="E114" s="43">
        <v>32003</v>
      </c>
      <c r="F114" s="131">
        <v>1580</v>
      </c>
      <c r="G114" s="119">
        <f t="shared" si="9"/>
        <v>14.998593881823579</v>
      </c>
      <c r="H114" s="43">
        <f t="shared" si="10"/>
        <v>32.916666666666664</v>
      </c>
      <c r="I114" s="185">
        <f t="shared" si="11"/>
        <v>4.937037152766928</v>
      </c>
    </row>
    <row r="115" spans="1:9" ht="12">
      <c r="A115" s="114">
        <v>1</v>
      </c>
      <c r="B115" s="128" t="s">
        <v>217</v>
      </c>
      <c r="C115" s="118" t="s">
        <v>218</v>
      </c>
      <c r="D115" s="130">
        <v>94</v>
      </c>
      <c r="E115" s="43">
        <v>54683</v>
      </c>
      <c r="F115" s="131">
        <v>4903</v>
      </c>
      <c r="G115" s="119">
        <f t="shared" si="9"/>
        <v>17.189985918841323</v>
      </c>
      <c r="H115" s="43">
        <f t="shared" si="10"/>
        <v>52.159574468085104</v>
      </c>
      <c r="I115" s="185">
        <f t="shared" si="11"/>
        <v>8.966223506391383</v>
      </c>
    </row>
    <row r="116" spans="1:9" ht="12">
      <c r="A116" s="114">
        <v>1</v>
      </c>
      <c r="B116" s="128" t="s">
        <v>219</v>
      </c>
      <c r="C116" s="118" t="s">
        <v>220</v>
      </c>
      <c r="D116" s="130">
        <v>75</v>
      </c>
      <c r="E116" s="43">
        <v>43306</v>
      </c>
      <c r="F116" s="131">
        <v>2783</v>
      </c>
      <c r="G116" s="119">
        <f t="shared" si="9"/>
        <v>17.318616358010438</v>
      </c>
      <c r="H116" s="43">
        <f t="shared" si="10"/>
        <v>37.10666666666667</v>
      </c>
      <c r="I116" s="185">
        <f t="shared" si="11"/>
        <v>6.42636124324574</v>
      </c>
    </row>
    <row r="117" spans="1:9" ht="12">
      <c r="A117" s="114">
        <v>1</v>
      </c>
      <c r="B117" s="128" t="s">
        <v>221</v>
      </c>
      <c r="C117" s="118" t="s">
        <v>222</v>
      </c>
      <c r="D117" s="130">
        <v>55</v>
      </c>
      <c r="E117" s="43">
        <v>30356</v>
      </c>
      <c r="F117" s="131">
        <v>1847</v>
      </c>
      <c r="G117" s="119">
        <f t="shared" si="9"/>
        <v>18.118329160627223</v>
      </c>
      <c r="H117" s="43">
        <f t="shared" si="10"/>
        <v>33.58181818181818</v>
      </c>
      <c r="I117" s="185">
        <f t="shared" si="11"/>
        <v>6.084464356305178</v>
      </c>
    </row>
    <row r="118" spans="1:9" ht="12">
      <c r="A118" s="114">
        <v>1</v>
      </c>
      <c r="B118" s="128" t="s">
        <v>223</v>
      </c>
      <c r="C118" s="118" t="s">
        <v>224</v>
      </c>
      <c r="D118" s="130">
        <v>65</v>
      </c>
      <c r="E118" s="43">
        <v>44718</v>
      </c>
      <c r="F118" s="131">
        <v>2369</v>
      </c>
      <c r="G118" s="119">
        <f t="shared" si="9"/>
        <v>14.535533789525472</v>
      </c>
      <c r="H118" s="43">
        <f t="shared" si="10"/>
        <v>36.44615384615385</v>
      </c>
      <c r="I118" s="185">
        <f t="shared" si="11"/>
        <v>5.297643007290129</v>
      </c>
    </row>
    <row r="119" spans="1:9" ht="12">
      <c r="A119" s="114">
        <v>1</v>
      </c>
      <c r="B119" s="128" t="s">
        <v>225</v>
      </c>
      <c r="C119" s="118" t="s">
        <v>226</v>
      </c>
      <c r="D119" s="130">
        <v>72</v>
      </c>
      <c r="E119" s="43">
        <v>30644</v>
      </c>
      <c r="F119" s="131">
        <v>2453</v>
      </c>
      <c r="G119" s="119">
        <f t="shared" si="9"/>
        <v>23.495627202715053</v>
      </c>
      <c r="H119" s="43">
        <f t="shared" si="10"/>
        <v>34.06944444444444</v>
      </c>
      <c r="I119" s="185">
        <f t="shared" si="11"/>
        <v>8.00482965670278</v>
      </c>
    </row>
    <row r="120" spans="1:9" ht="12">
      <c r="A120" s="114">
        <v>1</v>
      </c>
      <c r="B120" s="128" t="s">
        <v>227</v>
      </c>
      <c r="C120" s="118" t="s">
        <v>228</v>
      </c>
      <c r="D120" s="130">
        <v>86</v>
      </c>
      <c r="E120" s="43">
        <v>57211</v>
      </c>
      <c r="F120" s="174">
        <v>3329</v>
      </c>
      <c r="G120" s="119">
        <f t="shared" si="9"/>
        <v>15.032074251455139</v>
      </c>
      <c r="H120" s="43">
        <f t="shared" si="10"/>
        <v>38.7093023255814</v>
      </c>
      <c r="I120" s="185">
        <f t="shared" si="11"/>
        <v>5.818811067801646</v>
      </c>
    </row>
    <row r="121" spans="1:9" ht="12">
      <c r="A121" s="114">
        <v>1</v>
      </c>
      <c r="B121" s="128" t="s">
        <v>229</v>
      </c>
      <c r="C121" s="118" t="s">
        <v>230</v>
      </c>
      <c r="D121" s="130">
        <v>18</v>
      </c>
      <c r="E121" s="43">
        <v>4157</v>
      </c>
      <c r="F121" s="174">
        <v>511</v>
      </c>
      <c r="G121" s="119">
        <f t="shared" si="9"/>
        <v>43.300457060380076</v>
      </c>
      <c r="H121" s="43">
        <f t="shared" si="10"/>
        <v>28.38888888888889</v>
      </c>
      <c r="I121" s="185">
        <f t="shared" si="11"/>
        <v>12.292518643252345</v>
      </c>
    </row>
    <row r="122" spans="1:9" ht="12">
      <c r="A122" s="114">
        <v>1</v>
      </c>
      <c r="B122" s="128" t="s">
        <v>231</v>
      </c>
      <c r="C122" s="118" t="s">
        <v>232</v>
      </c>
      <c r="D122" s="130">
        <v>73</v>
      </c>
      <c r="E122" s="43">
        <v>44775</v>
      </c>
      <c r="F122" s="174">
        <v>2537</v>
      </c>
      <c r="G122" s="119">
        <f t="shared" si="9"/>
        <v>16.303740926856506</v>
      </c>
      <c r="H122" s="43">
        <f t="shared" si="10"/>
        <v>34.75342465753425</v>
      </c>
      <c r="I122" s="185">
        <f t="shared" si="11"/>
        <v>5.6661083193746515</v>
      </c>
    </row>
    <row r="123" spans="1:9" ht="12">
      <c r="A123" s="114">
        <v>1</v>
      </c>
      <c r="B123" s="128" t="s">
        <v>233</v>
      </c>
      <c r="C123" s="118" t="s">
        <v>234</v>
      </c>
      <c r="D123" s="130">
        <v>203</v>
      </c>
      <c r="E123" s="43">
        <v>90504</v>
      </c>
      <c r="F123" s="174">
        <v>7898</v>
      </c>
      <c r="G123" s="119">
        <f t="shared" si="9"/>
        <v>22.429947847608947</v>
      </c>
      <c r="H123" s="43">
        <f t="shared" si="10"/>
        <v>38.9064039408867</v>
      </c>
      <c r="I123" s="185">
        <f t="shared" si="11"/>
        <v>8.726686113320959</v>
      </c>
    </row>
    <row r="124" spans="1:9" ht="12">
      <c r="A124" s="114">
        <v>1</v>
      </c>
      <c r="B124" s="128" t="s">
        <v>235</v>
      </c>
      <c r="C124" s="118" t="s">
        <v>236</v>
      </c>
      <c r="D124" s="130">
        <v>71</v>
      </c>
      <c r="E124" s="43">
        <v>53320</v>
      </c>
      <c r="F124" s="174">
        <v>2789</v>
      </c>
      <c r="G124" s="119">
        <f t="shared" si="9"/>
        <v>13.31582895723931</v>
      </c>
      <c r="H124" s="43">
        <f t="shared" si="10"/>
        <v>39.28169014084507</v>
      </c>
      <c r="I124" s="185">
        <f t="shared" si="11"/>
        <v>5.230682670667667</v>
      </c>
    </row>
    <row r="125" spans="1:9" ht="12.75">
      <c r="A125" s="114">
        <v>1</v>
      </c>
      <c r="B125" s="128">
        <v>5386</v>
      </c>
      <c r="C125" t="s">
        <v>430</v>
      </c>
      <c r="D125" s="130"/>
      <c r="E125" s="43"/>
      <c r="F125" s="172">
        <v>2005</v>
      </c>
      <c r="G125" s="119"/>
      <c r="H125" s="43"/>
      <c r="I125" s="185"/>
    </row>
    <row r="126" spans="1:9" ht="12">
      <c r="A126" s="114">
        <v>1</v>
      </c>
      <c r="B126" s="128">
        <v>5387</v>
      </c>
      <c r="C126" s="118" t="s">
        <v>237</v>
      </c>
      <c r="D126" s="130">
        <v>125</v>
      </c>
      <c r="E126" s="43">
        <v>62968</v>
      </c>
      <c r="F126" s="174">
        <v>2844</v>
      </c>
      <c r="G126" s="119">
        <f aca="true" t="shared" si="12" ref="G126:G157">D126/E126*10000</f>
        <v>19.85135306822513</v>
      </c>
      <c r="H126" s="43">
        <f aca="true" t="shared" si="13" ref="H126:H157">F126/D126</f>
        <v>22.752</v>
      </c>
      <c r="I126" s="185">
        <f aca="true" t="shared" si="14" ref="I126:I157">F126/E126*100</f>
        <v>4.516579850082582</v>
      </c>
    </row>
    <row r="127" spans="1:9" ht="12">
      <c r="A127" s="114">
        <v>1</v>
      </c>
      <c r="B127" s="128" t="s">
        <v>238</v>
      </c>
      <c r="C127" s="118" t="s">
        <v>239</v>
      </c>
      <c r="D127" s="130">
        <v>305</v>
      </c>
      <c r="E127" s="43">
        <v>97656</v>
      </c>
      <c r="F127" s="174">
        <v>18456</v>
      </c>
      <c r="G127" s="119">
        <f t="shared" si="12"/>
        <v>31.232079954124686</v>
      </c>
      <c r="H127" s="43">
        <f t="shared" si="13"/>
        <v>60.511475409836066</v>
      </c>
      <c r="I127" s="185">
        <f t="shared" si="14"/>
        <v>18.898992381420495</v>
      </c>
    </row>
    <row r="128" spans="1:9" ht="12">
      <c r="A128" s="114">
        <v>1</v>
      </c>
      <c r="B128" s="128" t="s">
        <v>240</v>
      </c>
      <c r="C128" s="118" t="s">
        <v>241</v>
      </c>
      <c r="D128" s="130">
        <v>51</v>
      </c>
      <c r="E128" s="43">
        <v>35690</v>
      </c>
      <c r="F128" s="174">
        <v>1292</v>
      </c>
      <c r="G128" s="119">
        <f t="shared" si="12"/>
        <v>14.289717007565145</v>
      </c>
      <c r="H128" s="43">
        <f t="shared" si="13"/>
        <v>25.333333333333332</v>
      </c>
      <c r="I128" s="185">
        <f t="shared" si="14"/>
        <v>3.6200616419165033</v>
      </c>
    </row>
    <row r="129" spans="1:9" ht="12">
      <c r="A129" s="114">
        <v>1</v>
      </c>
      <c r="B129" s="128" t="s">
        <v>242</v>
      </c>
      <c r="C129" s="118" t="s">
        <v>439</v>
      </c>
      <c r="D129" s="130">
        <v>54</v>
      </c>
      <c r="E129" s="43">
        <v>30886</v>
      </c>
      <c r="F129" s="174">
        <v>1419</v>
      </c>
      <c r="G129" s="119">
        <f t="shared" si="12"/>
        <v>17.48364954995791</v>
      </c>
      <c r="H129" s="43">
        <f t="shared" si="13"/>
        <v>26.27777777777778</v>
      </c>
      <c r="I129" s="185">
        <f t="shared" si="14"/>
        <v>4.594314576183384</v>
      </c>
    </row>
    <row r="130" spans="1:9" ht="12">
      <c r="A130" s="114">
        <v>1</v>
      </c>
      <c r="B130" s="128" t="s">
        <v>243</v>
      </c>
      <c r="C130" s="118" t="s">
        <v>244</v>
      </c>
      <c r="D130" s="130">
        <v>57</v>
      </c>
      <c r="E130" s="43">
        <v>41078</v>
      </c>
      <c r="F130" s="174">
        <v>1405</v>
      </c>
      <c r="G130" s="119">
        <f t="shared" si="12"/>
        <v>13.876040703052729</v>
      </c>
      <c r="H130" s="43">
        <f t="shared" si="13"/>
        <v>24.649122807017545</v>
      </c>
      <c r="I130" s="185">
        <f t="shared" si="14"/>
        <v>3.4203223136472074</v>
      </c>
    </row>
    <row r="131" spans="1:9" ht="12">
      <c r="A131" s="114">
        <v>1</v>
      </c>
      <c r="B131" s="128" t="s">
        <v>245</v>
      </c>
      <c r="C131" s="118" t="s">
        <v>246</v>
      </c>
      <c r="D131" s="130">
        <v>88</v>
      </c>
      <c r="E131" s="43">
        <v>39726</v>
      </c>
      <c r="F131" s="174">
        <v>2480</v>
      </c>
      <c r="G131" s="119">
        <f t="shared" si="12"/>
        <v>22.1517394149927</v>
      </c>
      <c r="H131" s="43">
        <f t="shared" si="13"/>
        <v>28.181818181818183</v>
      </c>
      <c r="I131" s="185">
        <f t="shared" si="14"/>
        <v>6.242762926043397</v>
      </c>
    </row>
    <row r="132" spans="1:9" ht="12">
      <c r="A132" s="109">
        <v>1</v>
      </c>
      <c r="B132" s="161" t="s">
        <v>247</v>
      </c>
      <c r="C132" s="162" t="s">
        <v>248</v>
      </c>
      <c r="D132" s="163">
        <v>51</v>
      </c>
      <c r="E132" s="4">
        <v>40033</v>
      </c>
      <c r="F132" s="183">
        <v>1655</v>
      </c>
      <c r="G132" s="165">
        <f t="shared" si="12"/>
        <v>12.739489920815329</v>
      </c>
      <c r="H132" s="4">
        <f t="shared" si="13"/>
        <v>32.450980392156865</v>
      </c>
      <c r="I132" s="186">
        <f t="shared" si="14"/>
        <v>4.134089376264582</v>
      </c>
    </row>
    <row r="133" spans="1:9" ht="12">
      <c r="A133" s="114">
        <v>1</v>
      </c>
      <c r="B133" s="128" t="s">
        <v>249</v>
      </c>
      <c r="C133" s="118" t="s">
        <v>250</v>
      </c>
      <c r="D133" s="130">
        <v>60</v>
      </c>
      <c r="E133" s="43">
        <v>28755</v>
      </c>
      <c r="F133" s="174">
        <v>2138</v>
      </c>
      <c r="G133" s="119">
        <f t="shared" si="12"/>
        <v>20.865936358894103</v>
      </c>
      <c r="H133" s="43">
        <f t="shared" si="13"/>
        <v>35.63333333333333</v>
      </c>
      <c r="I133" s="185">
        <f t="shared" si="14"/>
        <v>7.435228655885933</v>
      </c>
    </row>
    <row r="134" spans="1:9" ht="12">
      <c r="A134" s="114">
        <v>1</v>
      </c>
      <c r="B134" s="128" t="s">
        <v>251</v>
      </c>
      <c r="C134" s="118" t="s">
        <v>252</v>
      </c>
      <c r="D134" s="130">
        <v>59</v>
      </c>
      <c r="E134" s="43">
        <v>38927</v>
      </c>
      <c r="F134" s="174">
        <v>1677</v>
      </c>
      <c r="G134" s="119">
        <f t="shared" si="12"/>
        <v>15.156575127803324</v>
      </c>
      <c r="H134" s="43">
        <f t="shared" si="13"/>
        <v>28.423728813559322</v>
      </c>
      <c r="I134" s="185">
        <f t="shared" si="14"/>
        <v>4.308063811750199</v>
      </c>
    </row>
    <row r="135" spans="1:9" ht="12">
      <c r="A135" s="114">
        <v>1</v>
      </c>
      <c r="B135" s="128" t="s">
        <v>253</v>
      </c>
      <c r="C135" s="118" t="s">
        <v>254</v>
      </c>
      <c r="D135" s="130">
        <v>96</v>
      </c>
      <c r="E135" s="43">
        <v>45851</v>
      </c>
      <c r="F135" s="174">
        <v>2940</v>
      </c>
      <c r="G135" s="119">
        <f t="shared" si="12"/>
        <v>20.937384135569562</v>
      </c>
      <c r="H135" s="43">
        <f t="shared" si="13"/>
        <v>30.625</v>
      </c>
      <c r="I135" s="185">
        <f t="shared" si="14"/>
        <v>6.412073891518179</v>
      </c>
    </row>
    <row r="136" spans="1:9" ht="12">
      <c r="A136" s="114">
        <v>1</v>
      </c>
      <c r="B136" s="128" t="s">
        <v>255</v>
      </c>
      <c r="C136" s="118" t="s">
        <v>256</v>
      </c>
      <c r="D136" s="130">
        <v>46</v>
      </c>
      <c r="E136" s="43">
        <v>30212</v>
      </c>
      <c r="F136" s="174">
        <v>1112</v>
      </c>
      <c r="G136" s="119">
        <f t="shared" si="12"/>
        <v>15.225738117304383</v>
      </c>
      <c r="H136" s="43">
        <f t="shared" si="13"/>
        <v>24.17391304347826</v>
      </c>
      <c r="I136" s="185">
        <f t="shared" si="14"/>
        <v>3.6806566927048854</v>
      </c>
    </row>
    <row r="137" spans="1:9" ht="12">
      <c r="A137" s="114">
        <v>1</v>
      </c>
      <c r="B137" s="128" t="s">
        <v>257</v>
      </c>
      <c r="C137" s="118" t="s">
        <v>258</v>
      </c>
      <c r="D137" s="130">
        <v>36</v>
      </c>
      <c r="E137" s="43">
        <v>21236</v>
      </c>
      <c r="F137" s="174">
        <v>1078</v>
      </c>
      <c r="G137" s="119">
        <f t="shared" si="12"/>
        <v>16.952345074401958</v>
      </c>
      <c r="H137" s="43">
        <f t="shared" si="13"/>
        <v>29.944444444444443</v>
      </c>
      <c r="I137" s="185">
        <f t="shared" si="14"/>
        <v>5.076285552834809</v>
      </c>
    </row>
    <row r="138" spans="1:9" ht="12">
      <c r="A138" s="114">
        <v>1</v>
      </c>
      <c r="B138" s="128" t="s">
        <v>259</v>
      </c>
      <c r="C138" s="118" t="s">
        <v>260</v>
      </c>
      <c r="D138" s="130">
        <v>54</v>
      </c>
      <c r="E138" s="43">
        <v>40604</v>
      </c>
      <c r="F138" s="174">
        <v>1259</v>
      </c>
      <c r="G138" s="119">
        <f t="shared" si="12"/>
        <v>13.299182346566841</v>
      </c>
      <c r="H138" s="43">
        <f t="shared" si="13"/>
        <v>23.314814814814813</v>
      </c>
      <c r="I138" s="185">
        <f t="shared" si="14"/>
        <v>3.1006797359866023</v>
      </c>
    </row>
    <row r="139" spans="1:9" ht="12">
      <c r="A139" s="114">
        <v>1</v>
      </c>
      <c r="B139" s="128" t="s">
        <v>261</v>
      </c>
      <c r="C139" s="118" t="s">
        <v>262</v>
      </c>
      <c r="D139" s="130">
        <v>72</v>
      </c>
      <c r="E139" s="43">
        <v>31715</v>
      </c>
      <c r="F139" s="174">
        <v>3269</v>
      </c>
      <c r="G139" s="119">
        <f t="shared" si="12"/>
        <v>22.702191392085766</v>
      </c>
      <c r="H139" s="43">
        <f t="shared" si="13"/>
        <v>45.40277777777778</v>
      </c>
      <c r="I139" s="185">
        <f t="shared" si="14"/>
        <v>10.307425508434495</v>
      </c>
    </row>
    <row r="140" spans="1:9" ht="12">
      <c r="A140" s="114">
        <v>1</v>
      </c>
      <c r="B140" s="128" t="s">
        <v>263</v>
      </c>
      <c r="C140" s="118" t="s">
        <v>264</v>
      </c>
      <c r="D140" s="130">
        <v>53</v>
      </c>
      <c r="E140" s="43">
        <v>27415</v>
      </c>
      <c r="F140" s="174">
        <v>1414</v>
      </c>
      <c r="G140" s="119">
        <f t="shared" si="12"/>
        <v>19.332482217764</v>
      </c>
      <c r="H140" s="43">
        <f t="shared" si="13"/>
        <v>26.67924528301887</v>
      </c>
      <c r="I140" s="185">
        <f t="shared" si="14"/>
        <v>5.1577603501732625</v>
      </c>
    </row>
    <row r="141" spans="1:9" ht="12">
      <c r="A141" s="114">
        <v>1</v>
      </c>
      <c r="B141" s="128" t="s">
        <v>265</v>
      </c>
      <c r="C141" s="118" t="s">
        <v>266</v>
      </c>
      <c r="D141" s="130">
        <v>52</v>
      </c>
      <c r="E141" s="43">
        <v>35255</v>
      </c>
      <c r="F141" s="174">
        <v>1685</v>
      </c>
      <c r="G141" s="119">
        <f t="shared" si="12"/>
        <v>14.749680896326762</v>
      </c>
      <c r="H141" s="43">
        <f t="shared" si="13"/>
        <v>32.40384615384615</v>
      </c>
      <c r="I141" s="185">
        <f t="shared" si="14"/>
        <v>4.77946390582896</v>
      </c>
    </row>
    <row r="142" spans="1:9" ht="12">
      <c r="A142" s="114">
        <v>1</v>
      </c>
      <c r="B142" s="128" t="s">
        <v>267</v>
      </c>
      <c r="C142" s="118" t="s">
        <v>268</v>
      </c>
      <c r="D142" s="130">
        <v>62</v>
      </c>
      <c r="E142" s="43">
        <v>27734</v>
      </c>
      <c r="F142" s="174">
        <v>2404</v>
      </c>
      <c r="G142" s="119">
        <f t="shared" si="12"/>
        <v>22.35523184538833</v>
      </c>
      <c r="H142" s="43">
        <f t="shared" si="13"/>
        <v>38.774193548387096</v>
      </c>
      <c r="I142" s="185">
        <f t="shared" si="14"/>
        <v>8.668060863921541</v>
      </c>
    </row>
    <row r="143" spans="1:9" ht="12">
      <c r="A143" s="114">
        <v>1</v>
      </c>
      <c r="B143" s="128" t="s">
        <v>269</v>
      </c>
      <c r="C143" s="118" t="s">
        <v>270</v>
      </c>
      <c r="D143" s="130">
        <v>45</v>
      </c>
      <c r="E143" s="43">
        <v>24244</v>
      </c>
      <c r="F143" s="174">
        <v>1582</v>
      </c>
      <c r="G143" s="119">
        <f t="shared" si="12"/>
        <v>18.561293515921463</v>
      </c>
      <c r="H143" s="43">
        <f t="shared" si="13"/>
        <v>35.15555555555556</v>
      </c>
      <c r="I143" s="185">
        <f t="shared" si="14"/>
        <v>6.525325853819501</v>
      </c>
    </row>
    <row r="144" spans="1:9" ht="12">
      <c r="A144" s="114">
        <v>1</v>
      </c>
      <c r="B144" s="128" t="s">
        <v>271</v>
      </c>
      <c r="C144" s="118" t="s">
        <v>272</v>
      </c>
      <c r="D144" s="130">
        <v>59</v>
      </c>
      <c r="E144" s="43">
        <v>39791</v>
      </c>
      <c r="F144" s="174">
        <v>1291</v>
      </c>
      <c r="G144" s="119">
        <f t="shared" si="12"/>
        <v>14.827473549295068</v>
      </c>
      <c r="H144" s="43">
        <f t="shared" si="13"/>
        <v>21.88135593220339</v>
      </c>
      <c r="I144" s="185">
        <f t="shared" si="14"/>
        <v>3.2444522630745647</v>
      </c>
    </row>
    <row r="145" spans="1:9" ht="12">
      <c r="A145" s="114">
        <v>1</v>
      </c>
      <c r="B145" s="128" t="s">
        <v>273</v>
      </c>
      <c r="C145" s="118" t="s">
        <v>274</v>
      </c>
      <c r="D145" s="130">
        <v>74</v>
      </c>
      <c r="E145" s="43">
        <v>40388</v>
      </c>
      <c r="F145" s="174">
        <v>3042</v>
      </c>
      <c r="G145" s="119">
        <f t="shared" si="12"/>
        <v>18.322273942755274</v>
      </c>
      <c r="H145" s="43">
        <f t="shared" si="13"/>
        <v>41.108108108108105</v>
      </c>
      <c r="I145" s="185">
        <f t="shared" si="14"/>
        <v>7.53194018025156</v>
      </c>
    </row>
    <row r="146" spans="1:9" ht="12">
      <c r="A146" s="114">
        <v>1</v>
      </c>
      <c r="B146" s="128" t="s">
        <v>275</v>
      </c>
      <c r="C146" s="118" t="s">
        <v>276</v>
      </c>
      <c r="D146" s="130">
        <v>87</v>
      </c>
      <c r="E146" s="43">
        <v>51663</v>
      </c>
      <c r="F146" s="174">
        <v>2903</v>
      </c>
      <c r="G146" s="119">
        <f t="shared" si="12"/>
        <v>16.839904767435108</v>
      </c>
      <c r="H146" s="43">
        <f t="shared" si="13"/>
        <v>33.367816091954026</v>
      </c>
      <c r="I146" s="185">
        <f t="shared" si="14"/>
        <v>5.619108452857945</v>
      </c>
    </row>
    <row r="147" spans="1:9" ht="12">
      <c r="A147" s="114">
        <v>1</v>
      </c>
      <c r="B147" s="128" t="s">
        <v>277</v>
      </c>
      <c r="C147" s="118" t="s">
        <v>278</v>
      </c>
      <c r="D147" s="130">
        <v>122</v>
      </c>
      <c r="E147" s="43">
        <v>75588</v>
      </c>
      <c r="F147" s="174">
        <v>4765</v>
      </c>
      <c r="G147" s="119">
        <f t="shared" si="12"/>
        <v>16.140128062655446</v>
      </c>
      <c r="H147" s="43">
        <f t="shared" si="13"/>
        <v>39.057377049180324</v>
      </c>
      <c r="I147" s="185">
        <f t="shared" si="14"/>
        <v>6.303910673651902</v>
      </c>
    </row>
    <row r="148" spans="1:9" ht="12">
      <c r="A148" s="114">
        <v>1</v>
      </c>
      <c r="B148" s="128" t="s">
        <v>279</v>
      </c>
      <c r="C148" s="118" t="s">
        <v>280</v>
      </c>
      <c r="D148" s="130">
        <v>77</v>
      </c>
      <c r="E148" s="43">
        <v>45448</v>
      </c>
      <c r="F148" s="174">
        <v>1993</v>
      </c>
      <c r="G148" s="119">
        <f t="shared" si="12"/>
        <v>16.94243971131843</v>
      </c>
      <c r="H148" s="43">
        <f t="shared" si="13"/>
        <v>25.883116883116884</v>
      </c>
      <c r="I148" s="185">
        <f t="shared" si="14"/>
        <v>4.38523147333216</v>
      </c>
    </row>
    <row r="149" spans="1:9" ht="12">
      <c r="A149" s="114">
        <v>1</v>
      </c>
      <c r="B149" s="128" t="s">
        <v>281</v>
      </c>
      <c r="C149" s="118" t="s">
        <v>282</v>
      </c>
      <c r="D149" s="130">
        <v>66</v>
      </c>
      <c r="E149" s="43">
        <v>35810</v>
      </c>
      <c r="F149" s="174">
        <v>2155</v>
      </c>
      <c r="G149" s="119">
        <f t="shared" si="12"/>
        <v>18.43060597598436</v>
      </c>
      <c r="H149" s="43">
        <f t="shared" si="13"/>
        <v>32.65151515151515</v>
      </c>
      <c r="I149" s="185">
        <f t="shared" si="14"/>
        <v>6.017872102764591</v>
      </c>
    </row>
    <row r="150" spans="1:9" ht="12">
      <c r="A150" s="114">
        <v>1</v>
      </c>
      <c r="B150" s="128" t="s">
        <v>283</v>
      </c>
      <c r="C150" s="118" t="s">
        <v>284</v>
      </c>
      <c r="D150" s="130">
        <v>125</v>
      </c>
      <c r="E150" s="43">
        <v>54743</v>
      </c>
      <c r="F150" s="174">
        <v>5726</v>
      </c>
      <c r="G150" s="119">
        <f t="shared" si="12"/>
        <v>22.833969639953967</v>
      </c>
      <c r="H150" s="43">
        <f t="shared" si="13"/>
        <v>45.808</v>
      </c>
      <c r="I150" s="185">
        <f t="shared" si="14"/>
        <v>10.459784812670113</v>
      </c>
    </row>
    <row r="151" spans="1:9" ht="12">
      <c r="A151" s="114">
        <v>1</v>
      </c>
      <c r="B151" s="128" t="s">
        <v>285</v>
      </c>
      <c r="C151" s="118" t="s">
        <v>286</v>
      </c>
      <c r="D151" s="130">
        <v>64</v>
      </c>
      <c r="E151" s="43">
        <v>45205</v>
      </c>
      <c r="F151" s="174">
        <v>2204</v>
      </c>
      <c r="G151" s="119">
        <f t="shared" si="12"/>
        <v>14.15772591527486</v>
      </c>
      <c r="H151" s="43">
        <f t="shared" si="13"/>
        <v>34.4375</v>
      </c>
      <c r="I151" s="185">
        <f t="shared" si="14"/>
        <v>4.8755668620727795</v>
      </c>
    </row>
    <row r="152" spans="1:9" ht="12">
      <c r="A152" s="114">
        <v>1</v>
      </c>
      <c r="B152" s="128" t="s">
        <v>287</v>
      </c>
      <c r="C152" s="118" t="s">
        <v>288</v>
      </c>
      <c r="D152" s="130">
        <v>72</v>
      </c>
      <c r="E152" s="43">
        <v>36852</v>
      </c>
      <c r="F152" s="174">
        <v>3273</v>
      </c>
      <c r="G152" s="119">
        <f t="shared" si="12"/>
        <v>19.53760989905568</v>
      </c>
      <c r="H152" s="43">
        <f t="shared" si="13"/>
        <v>45.458333333333336</v>
      </c>
      <c r="I152" s="185">
        <f t="shared" si="14"/>
        <v>8.881471833279061</v>
      </c>
    </row>
    <row r="153" spans="1:9" ht="12">
      <c r="A153" s="114">
        <v>1</v>
      </c>
      <c r="B153" s="128" t="s">
        <v>289</v>
      </c>
      <c r="C153" s="118" t="s">
        <v>290</v>
      </c>
      <c r="D153" s="130">
        <v>56</v>
      </c>
      <c r="E153" s="43">
        <v>32246</v>
      </c>
      <c r="F153" s="174">
        <v>2136</v>
      </c>
      <c r="G153" s="119">
        <f t="shared" si="12"/>
        <v>17.366495069155864</v>
      </c>
      <c r="H153" s="43">
        <f t="shared" si="13"/>
        <v>38.142857142857146</v>
      </c>
      <c r="I153" s="185">
        <f t="shared" si="14"/>
        <v>6.624077404949451</v>
      </c>
    </row>
    <row r="154" spans="1:9" ht="12">
      <c r="A154" s="114">
        <v>1</v>
      </c>
      <c r="B154" s="128" t="s">
        <v>291</v>
      </c>
      <c r="C154" s="118" t="s">
        <v>292</v>
      </c>
      <c r="D154" s="130">
        <v>1032</v>
      </c>
      <c r="E154" s="43">
        <v>248242</v>
      </c>
      <c r="F154" s="174">
        <v>42062</v>
      </c>
      <c r="G154" s="119">
        <f t="shared" si="12"/>
        <v>41.572336671473806</v>
      </c>
      <c r="H154" s="43">
        <f t="shared" si="13"/>
        <v>40.757751937984494</v>
      </c>
      <c r="I154" s="185">
        <f t="shared" si="14"/>
        <v>16.943949855383053</v>
      </c>
    </row>
    <row r="155" spans="1:9" ht="12">
      <c r="A155" s="114">
        <v>1</v>
      </c>
      <c r="B155" s="128" t="s">
        <v>293</v>
      </c>
      <c r="C155" s="118" t="s">
        <v>294</v>
      </c>
      <c r="D155" s="130">
        <v>85</v>
      </c>
      <c r="E155" s="43">
        <v>47714</v>
      </c>
      <c r="F155" s="174">
        <v>3997</v>
      </c>
      <c r="G155" s="119">
        <f t="shared" si="12"/>
        <v>17.814477931005573</v>
      </c>
      <c r="H155" s="43">
        <f t="shared" si="13"/>
        <v>47.023529411764706</v>
      </c>
      <c r="I155" s="185">
        <f t="shared" si="14"/>
        <v>8.37699626943874</v>
      </c>
    </row>
    <row r="156" spans="1:9" ht="12">
      <c r="A156" s="114">
        <v>1</v>
      </c>
      <c r="B156" s="128" t="s">
        <v>295</v>
      </c>
      <c r="C156" s="118" t="s">
        <v>296</v>
      </c>
      <c r="D156" s="130">
        <v>85</v>
      </c>
      <c r="E156" s="43">
        <v>33232</v>
      </c>
      <c r="F156" s="174">
        <v>3005</v>
      </c>
      <c r="G156" s="119">
        <f t="shared" si="12"/>
        <v>25.577756379393353</v>
      </c>
      <c r="H156" s="43">
        <f t="shared" si="13"/>
        <v>35.35294117647059</v>
      </c>
      <c r="I156" s="185">
        <f t="shared" si="14"/>
        <v>9.042489167067886</v>
      </c>
    </row>
    <row r="157" spans="1:9" ht="12">
      <c r="A157" s="114">
        <v>1</v>
      </c>
      <c r="B157" s="128" t="s">
        <v>297</v>
      </c>
      <c r="C157" s="118" t="s">
        <v>298</v>
      </c>
      <c r="D157" s="130">
        <v>110</v>
      </c>
      <c r="E157" s="43">
        <v>65626</v>
      </c>
      <c r="F157" s="174">
        <v>3281</v>
      </c>
      <c r="G157" s="119">
        <f t="shared" si="12"/>
        <v>16.761649346295673</v>
      </c>
      <c r="H157" s="43">
        <f t="shared" si="13"/>
        <v>29.827272727272728</v>
      </c>
      <c r="I157" s="185">
        <f t="shared" si="14"/>
        <v>4.999542864108737</v>
      </c>
    </row>
    <row r="158" spans="1:9" ht="12">
      <c r="A158" s="114">
        <v>1</v>
      </c>
      <c r="B158" s="128" t="s">
        <v>299</v>
      </c>
      <c r="C158" s="118" t="s">
        <v>300</v>
      </c>
      <c r="D158" s="130">
        <v>71</v>
      </c>
      <c r="E158" s="43">
        <v>42462</v>
      </c>
      <c r="F158" s="174">
        <v>2308</v>
      </c>
      <c r="G158" s="119">
        <f aca="true" t="shared" si="15" ref="G158:G189">D158/E158*10000</f>
        <v>16.720832744571617</v>
      </c>
      <c r="H158" s="43">
        <f aca="true" t="shared" si="16" ref="H158:H189">F158/D158</f>
        <v>32.50704225352113</v>
      </c>
      <c r="I158" s="185">
        <f aca="true" t="shared" si="17" ref="I158:I189">F158/E158*100</f>
        <v>5.435448165418491</v>
      </c>
    </row>
    <row r="159" spans="1:9" ht="12">
      <c r="A159" s="114">
        <v>1</v>
      </c>
      <c r="B159" s="128" t="s">
        <v>301</v>
      </c>
      <c r="C159" s="118" t="s">
        <v>302</v>
      </c>
      <c r="D159" s="130">
        <v>79</v>
      </c>
      <c r="E159" s="43">
        <v>45012</v>
      </c>
      <c r="F159" s="174">
        <v>2608</v>
      </c>
      <c r="G159" s="119">
        <f t="shared" si="15"/>
        <v>17.55087532213632</v>
      </c>
      <c r="H159" s="43">
        <f t="shared" si="16"/>
        <v>33.0126582278481</v>
      </c>
      <c r="I159" s="185">
        <f t="shared" si="17"/>
        <v>5.794010486092597</v>
      </c>
    </row>
    <row r="160" spans="1:9" ht="12">
      <c r="A160" s="114">
        <v>1</v>
      </c>
      <c r="B160" s="128" t="s">
        <v>303</v>
      </c>
      <c r="C160" s="118" t="s">
        <v>304</v>
      </c>
      <c r="D160" s="130">
        <v>81</v>
      </c>
      <c r="E160" s="43">
        <v>47634</v>
      </c>
      <c r="F160" s="174">
        <v>2517</v>
      </c>
      <c r="G160" s="119">
        <f t="shared" si="15"/>
        <v>17.00466053659151</v>
      </c>
      <c r="H160" s="43">
        <f t="shared" si="16"/>
        <v>31.074074074074073</v>
      </c>
      <c r="I160" s="185">
        <f t="shared" si="17"/>
        <v>5.284040811185288</v>
      </c>
    </row>
    <row r="161" spans="1:9" ht="12">
      <c r="A161" s="114">
        <v>1</v>
      </c>
      <c r="B161" s="128" t="s">
        <v>305</v>
      </c>
      <c r="C161" s="118" t="s">
        <v>306</v>
      </c>
      <c r="D161" s="130">
        <v>56</v>
      </c>
      <c r="E161" s="43">
        <v>37571</v>
      </c>
      <c r="F161" s="174">
        <v>1504</v>
      </c>
      <c r="G161" s="119">
        <f t="shared" si="15"/>
        <v>14.90511298607969</v>
      </c>
      <c r="H161" s="43">
        <f t="shared" si="16"/>
        <v>26.857142857142858</v>
      </c>
      <c r="I161" s="185">
        <f t="shared" si="17"/>
        <v>4.003087487689974</v>
      </c>
    </row>
    <row r="162" spans="1:9" ht="12">
      <c r="A162" s="114">
        <v>1</v>
      </c>
      <c r="B162" s="128" t="s">
        <v>307</v>
      </c>
      <c r="C162" s="118" t="s">
        <v>308</v>
      </c>
      <c r="D162" s="130">
        <v>47</v>
      </c>
      <c r="E162" s="43">
        <v>28076</v>
      </c>
      <c r="F162" s="174">
        <v>1914</v>
      </c>
      <c r="G162" s="119">
        <f t="shared" si="15"/>
        <v>16.740276392648525</v>
      </c>
      <c r="H162" s="43">
        <f t="shared" si="16"/>
        <v>40.723404255319146</v>
      </c>
      <c r="I162" s="185">
        <f t="shared" si="17"/>
        <v>6.817210428836017</v>
      </c>
    </row>
    <row r="163" spans="1:9" ht="12">
      <c r="A163" s="114">
        <v>1</v>
      </c>
      <c r="B163" s="128" t="s">
        <v>309</v>
      </c>
      <c r="C163" s="118" t="s">
        <v>310</v>
      </c>
      <c r="D163" s="130">
        <v>46</v>
      </c>
      <c r="E163" s="43">
        <v>23126</v>
      </c>
      <c r="F163" s="174">
        <v>1407</v>
      </c>
      <c r="G163" s="119">
        <f t="shared" si="15"/>
        <v>19.891031739168035</v>
      </c>
      <c r="H163" s="43">
        <f t="shared" si="16"/>
        <v>30.58695652173913</v>
      </c>
      <c r="I163" s="185">
        <f t="shared" si="17"/>
        <v>6.084061229784658</v>
      </c>
    </row>
    <row r="164" spans="1:9" ht="12">
      <c r="A164" s="114">
        <v>1</v>
      </c>
      <c r="B164" s="128" t="s">
        <v>311</v>
      </c>
      <c r="C164" s="118" t="s">
        <v>312</v>
      </c>
      <c r="D164" s="130">
        <v>106</v>
      </c>
      <c r="E164" s="43">
        <v>58393</v>
      </c>
      <c r="F164" s="174">
        <v>3846</v>
      </c>
      <c r="G164" s="119">
        <f t="shared" si="15"/>
        <v>18.152860788108164</v>
      </c>
      <c r="H164" s="43">
        <f t="shared" si="16"/>
        <v>36.283018867924525</v>
      </c>
      <c r="I164" s="185">
        <f t="shared" si="17"/>
        <v>6.586405904817358</v>
      </c>
    </row>
    <row r="165" spans="1:9" ht="12">
      <c r="A165" s="114">
        <v>1</v>
      </c>
      <c r="B165" s="128" t="s">
        <v>313</v>
      </c>
      <c r="C165" s="118" t="s">
        <v>314</v>
      </c>
      <c r="D165" s="130">
        <v>51</v>
      </c>
      <c r="E165" s="43">
        <v>30861</v>
      </c>
      <c r="F165" s="174">
        <v>1042</v>
      </c>
      <c r="G165" s="119">
        <f t="shared" si="15"/>
        <v>16.525712063769806</v>
      </c>
      <c r="H165" s="43">
        <f t="shared" si="16"/>
        <v>20.431372549019606</v>
      </c>
      <c r="I165" s="185">
        <f t="shared" si="17"/>
        <v>3.376429798127086</v>
      </c>
    </row>
    <row r="166" spans="1:9" ht="12">
      <c r="A166" s="114">
        <v>1</v>
      </c>
      <c r="B166" s="128" t="s">
        <v>315</v>
      </c>
      <c r="C166" s="118" t="s">
        <v>316</v>
      </c>
      <c r="D166" s="130">
        <v>57</v>
      </c>
      <c r="E166" s="43">
        <v>25403</v>
      </c>
      <c r="F166" s="174">
        <v>1973</v>
      </c>
      <c r="G166" s="119">
        <f t="shared" si="15"/>
        <v>22.43829468960359</v>
      </c>
      <c r="H166" s="43">
        <f t="shared" si="16"/>
        <v>34.6140350877193</v>
      </c>
      <c r="I166" s="185">
        <f t="shared" si="17"/>
        <v>7.766799196945243</v>
      </c>
    </row>
    <row r="167" spans="1:9" ht="12">
      <c r="A167" s="114">
        <v>1</v>
      </c>
      <c r="B167" s="128" t="s">
        <v>317</v>
      </c>
      <c r="C167" s="118" t="s">
        <v>318</v>
      </c>
      <c r="D167" s="130">
        <v>65</v>
      </c>
      <c r="E167" s="43">
        <v>39171</v>
      </c>
      <c r="F167" s="174">
        <v>2474</v>
      </c>
      <c r="G167" s="119">
        <f t="shared" si="15"/>
        <v>16.593908759030917</v>
      </c>
      <c r="H167" s="43">
        <f t="shared" si="16"/>
        <v>38.06153846153846</v>
      </c>
      <c r="I167" s="185">
        <f t="shared" si="17"/>
        <v>6.315896964591151</v>
      </c>
    </row>
    <row r="168" spans="1:9" ht="12">
      <c r="A168" s="114">
        <v>1</v>
      </c>
      <c r="B168" s="128" t="s">
        <v>319</v>
      </c>
      <c r="C168" s="118" t="s">
        <v>320</v>
      </c>
      <c r="D168" s="130">
        <v>94</v>
      </c>
      <c r="E168" s="43">
        <v>52607</v>
      </c>
      <c r="F168" s="174">
        <v>3116</v>
      </c>
      <c r="G168" s="119">
        <f t="shared" si="15"/>
        <v>17.868344516889387</v>
      </c>
      <c r="H168" s="43">
        <f t="shared" si="16"/>
        <v>33.148936170212764</v>
      </c>
      <c r="I168" s="185">
        <f t="shared" si="17"/>
        <v>5.923166118577376</v>
      </c>
    </row>
    <row r="169" spans="1:9" ht="12">
      <c r="A169" s="114">
        <v>1</v>
      </c>
      <c r="B169" s="128" t="s">
        <v>321</v>
      </c>
      <c r="C169" s="118" t="s">
        <v>322</v>
      </c>
      <c r="D169" s="130">
        <v>104</v>
      </c>
      <c r="E169" s="43">
        <v>46752</v>
      </c>
      <c r="F169" s="174">
        <v>3727</v>
      </c>
      <c r="G169" s="119">
        <f t="shared" si="15"/>
        <v>22.245037645448324</v>
      </c>
      <c r="H169" s="43">
        <f t="shared" si="16"/>
        <v>35.83653846153846</v>
      </c>
      <c r="I169" s="185">
        <f t="shared" si="17"/>
        <v>7.971851471594799</v>
      </c>
    </row>
    <row r="170" spans="1:9" ht="12">
      <c r="A170" s="114">
        <v>1</v>
      </c>
      <c r="B170" s="128" t="s">
        <v>323</v>
      </c>
      <c r="C170" s="118" t="s">
        <v>324</v>
      </c>
      <c r="D170" s="130">
        <v>52</v>
      </c>
      <c r="E170" s="43">
        <v>36363</v>
      </c>
      <c r="F170" s="174">
        <v>2527</v>
      </c>
      <c r="G170" s="119">
        <f t="shared" si="15"/>
        <v>14.300250254379451</v>
      </c>
      <c r="H170" s="43">
        <f t="shared" si="16"/>
        <v>48.59615384615385</v>
      </c>
      <c r="I170" s="185">
        <f t="shared" si="17"/>
        <v>6.949371614003246</v>
      </c>
    </row>
    <row r="171" spans="1:9" ht="12">
      <c r="A171" s="114">
        <v>1</v>
      </c>
      <c r="B171" s="128" t="s">
        <v>325</v>
      </c>
      <c r="C171" s="118" t="s">
        <v>326</v>
      </c>
      <c r="D171" s="130">
        <v>185</v>
      </c>
      <c r="E171" s="43">
        <v>72883</v>
      </c>
      <c r="F171" s="174">
        <v>8758</v>
      </c>
      <c r="G171" s="119">
        <f t="shared" si="15"/>
        <v>25.38314833363061</v>
      </c>
      <c r="H171" s="43">
        <f t="shared" si="16"/>
        <v>47.34054054054054</v>
      </c>
      <c r="I171" s="185">
        <f t="shared" si="17"/>
        <v>12.016519627347941</v>
      </c>
    </row>
    <row r="172" spans="1:9" ht="12">
      <c r="A172" s="114">
        <v>1</v>
      </c>
      <c r="B172" s="128" t="s">
        <v>327</v>
      </c>
      <c r="C172" s="118" t="s">
        <v>328</v>
      </c>
      <c r="D172" s="130">
        <v>83</v>
      </c>
      <c r="E172" s="43">
        <v>44917</v>
      </c>
      <c r="F172" s="174">
        <v>3016</v>
      </c>
      <c r="G172" s="119">
        <f t="shared" si="15"/>
        <v>18.478527061023666</v>
      </c>
      <c r="H172" s="43">
        <f t="shared" si="16"/>
        <v>36.33734939759036</v>
      </c>
      <c r="I172" s="185">
        <f t="shared" si="17"/>
        <v>6.714606941692455</v>
      </c>
    </row>
    <row r="173" spans="1:9" ht="12">
      <c r="A173" s="114">
        <v>1</v>
      </c>
      <c r="B173" s="128" t="s">
        <v>329</v>
      </c>
      <c r="C173" s="118" t="s">
        <v>330</v>
      </c>
      <c r="D173" s="130">
        <v>92</v>
      </c>
      <c r="E173" s="43">
        <v>39882</v>
      </c>
      <c r="F173" s="174">
        <v>3559</v>
      </c>
      <c r="G173" s="119">
        <f t="shared" si="15"/>
        <v>23.06805074971165</v>
      </c>
      <c r="H173" s="43">
        <f t="shared" si="16"/>
        <v>38.68478260869565</v>
      </c>
      <c r="I173" s="185">
        <f t="shared" si="17"/>
        <v>8.923825284589538</v>
      </c>
    </row>
    <row r="174" spans="1:9" ht="12">
      <c r="A174" s="114">
        <v>1</v>
      </c>
      <c r="B174" s="128" t="s">
        <v>331</v>
      </c>
      <c r="C174" s="118" t="s">
        <v>332</v>
      </c>
      <c r="D174" s="130">
        <v>58</v>
      </c>
      <c r="E174" s="43">
        <v>34994</v>
      </c>
      <c r="F174" s="174">
        <v>2254</v>
      </c>
      <c r="G174" s="119">
        <f t="shared" si="15"/>
        <v>16.574269874835686</v>
      </c>
      <c r="H174" s="43">
        <f t="shared" si="16"/>
        <v>38.86206896551724</v>
      </c>
      <c r="I174" s="185">
        <f t="shared" si="17"/>
        <v>6.441104189289593</v>
      </c>
    </row>
    <row r="175" spans="1:9" ht="12">
      <c r="A175" s="114">
        <v>1</v>
      </c>
      <c r="B175" s="128" t="s">
        <v>333</v>
      </c>
      <c r="C175" s="118" t="s">
        <v>334</v>
      </c>
      <c r="D175" s="130">
        <v>64</v>
      </c>
      <c r="E175" s="43">
        <v>35452</v>
      </c>
      <c r="F175" s="174">
        <v>2201</v>
      </c>
      <c r="G175" s="119">
        <f t="shared" si="15"/>
        <v>18.052578133814734</v>
      </c>
      <c r="H175" s="43">
        <f t="shared" si="16"/>
        <v>34.390625</v>
      </c>
      <c r="I175" s="185">
        <f t="shared" si="17"/>
        <v>6.208394448832224</v>
      </c>
    </row>
    <row r="176" spans="1:9" ht="12">
      <c r="A176" s="114">
        <v>1</v>
      </c>
      <c r="B176" s="128" t="s">
        <v>335</v>
      </c>
      <c r="C176" s="118" t="s">
        <v>336</v>
      </c>
      <c r="D176" s="130">
        <v>60</v>
      </c>
      <c r="E176" s="43">
        <v>32634</v>
      </c>
      <c r="F176" s="174">
        <v>1825</v>
      </c>
      <c r="G176" s="119">
        <f t="shared" si="15"/>
        <v>18.385732671446956</v>
      </c>
      <c r="H176" s="43">
        <f t="shared" si="16"/>
        <v>30.416666666666668</v>
      </c>
      <c r="I176" s="185">
        <f t="shared" si="17"/>
        <v>5.592327020898449</v>
      </c>
    </row>
    <row r="177" spans="1:9" ht="12">
      <c r="A177" s="114">
        <v>1</v>
      </c>
      <c r="B177" s="128" t="s">
        <v>337</v>
      </c>
      <c r="C177" s="118" t="s">
        <v>338</v>
      </c>
      <c r="D177" s="130">
        <v>81</v>
      </c>
      <c r="E177" s="43">
        <v>47794</v>
      </c>
      <c r="F177" s="174">
        <v>3380</v>
      </c>
      <c r="G177" s="119">
        <f t="shared" si="15"/>
        <v>16.947734025191448</v>
      </c>
      <c r="H177" s="43">
        <f t="shared" si="16"/>
        <v>41.72839506172839</v>
      </c>
      <c r="I177" s="185">
        <f t="shared" si="17"/>
        <v>7.072017408042851</v>
      </c>
    </row>
    <row r="178" spans="1:9" ht="12">
      <c r="A178" s="114">
        <v>1</v>
      </c>
      <c r="B178" s="128" t="s">
        <v>339</v>
      </c>
      <c r="C178" s="118" t="s">
        <v>340</v>
      </c>
      <c r="D178" s="130">
        <v>65</v>
      </c>
      <c r="E178" s="43">
        <v>36778</v>
      </c>
      <c r="F178" s="174">
        <v>2498</v>
      </c>
      <c r="G178" s="119">
        <f t="shared" si="15"/>
        <v>17.673609222904997</v>
      </c>
      <c r="H178" s="43">
        <f t="shared" si="16"/>
        <v>38.43076923076923</v>
      </c>
      <c r="I178" s="185">
        <f t="shared" si="17"/>
        <v>6.792103975202567</v>
      </c>
    </row>
    <row r="179" spans="1:9" ht="12">
      <c r="A179" s="114">
        <v>1</v>
      </c>
      <c r="B179" s="128" t="s">
        <v>341</v>
      </c>
      <c r="C179" s="118" t="s">
        <v>342</v>
      </c>
      <c r="D179" s="130">
        <v>219</v>
      </c>
      <c r="E179" s="43">
        <v>81853</v>
      </c>
      <c r="F179" s="174">
        <v>7492</v>
      </c>
      <c r="G179" s="119">
        <f t="shared" si="15"/>
        <v>26.755280808278258</v>
      </c>
      <c r="H179" s="43">
        <f t="shared" si="16"/>
        <v>34.210045662100455</v>
      </c>
      <c r="I179" s="185">
        <f t="shared" si="17"/>
        <v>9.152993781535192</v>
      </c>
    </row>
    <row r="180" spans="1:9" ht="12">
      <c r="A180" s="114">
        <v>1</v>
      </c>
      <c r="B180" s="128" t="s">
        <v>343</v>
      </c>
      <c r="C180" s="118" t="s">
        <v>344</v>
      </c>
      <c r="D180" s="130">
        <v>68</v>
      </c>
      <c r="E180" s="43">
        <v>37505</v>
      </c>
      <c r="F180" s="174">
        <v>2068</v>
      </c>
      <c r="G180" s="119">
        <f t="shared" si="15"/>
        <v>18.13091587788295</v>
      </c>
      <c r="H180" s="43">
        <f t="shared" si="16"/>
        <v>30.41176470588235</v>
      </c>
      <c r="I180" s="185">
        <f t="shared" si="17"/>
        <v>5.5139314758032265</v>
      </c>
    </row>
    <row r="181" spans="1:9" ht="12">
      <c r="A181" s="114">
        <v>1</v>
      </c>
      <c r="B181" s="128" t="s">
        <v>345</v>
      </c>
      <c r="C181" s="118" t="s">
        <v>346</v>
      </c>
      <c r="D181" s="130">
        <v>67</v>
      </c>
      <c r="E181" s="43">
        <v>37295</v>
      </c>
      <c r="F181" s="174">
        <v>2647</v>
      </c>
      <c r="G181" s="119">
        <f t="shared" si="15"/>
        <v>17.96487464807615</v>
      </c>
      <c r="H181" s="43">
        <f t="shared" si="16"/>
        <v>39.507462686567166</v>
      </c>
      <c r="I181" s="185">
        <f t="shared" si="17"/>
        <v>7.097466148277248</v>
      </c>
    </row>
    <row r="182" spans="1:9" ht="12">
      <c r="A182" s="114">
        <v>1</v>
      </c>
      <c r="B182" s="128" t="s">
        <v>347</v>
      </c>
      <c r="C182" s="118" t="s">
        <v>348</v>
      </c>
      <c r="D182" s="130">
        <v>107</v>
      </c>
      <c r="E182" s="43">
        <v>44484</v>
      </c>
      <c r="F182" s="174">
        <v>4443</v>
      </c>
      <c r="G182" s="119">
        <f t="shared" si="15"/>
        <v>24.053592302850465</v>
      </c>
      <c r="H182" s="43">
        <f t="shared" si="16"/>
        <v>41.52336448598131</v>
      </c>
      <c r="I182" s="185">
        <f t="shared" si="17"/>
        <v>9.987860803884544</v>
      </c>
    </row>
    <row r="183" spans="1:9" ht="12">
      <c r="A183" s="114">
        <v>1</v>
      </c>
      <c r="B183" s="128" t="s">
        <v>349</v>
      </c>
      <c r="C183" s="118" t="s">
        <v>350</v>
      </c>
      <c r="D183" s="130">
        <v>381</v>
      </c>
      <c r="E183" s="43">
        <v>117170</v>
      </c>
      <c r="F183" s="174">
        <v>12316</v>
      </c>
      <c r="G183" s="119">
        <f t="shared" si="15"/>
        <v>32.51685585047367</v>
      </c>
      <c r="H183" s="43">
        <f t="shared" si="16"/>
        <v>32.3254593175853</v>
      </c>
      <c r="I183" s="185">
        <f t="shared" si="17"/>
        <v>10.511223009302723</v>
      </c>
    </row>
    <row r="184" spans="1:9" ht="12">
      <c r="A184" s="114">
        <v>1</v>
      </c>
      <c r="B184" s="128" t="s">
        <v>351</v>
      </c>
      <c r="C184" s="118" t="s">
        <v>352</v>
      </c>
      <c r="D184" s="130">
        <v>87</v>
      </c>
      <c r="E184" s="43">
        <v>22097</v>
      </c>
      <c r="F184" s="174">
        <v>3715</v>
      </c>
      <c r="G184" s="119">
        <f t="shared" si="15"/>
        <v>39.37186043354301</v>
      </c>
      <c r="H184" s="43">
        <f t="shared" si="16"/>
        <v>42.701149425287355</v>
      </c>
      <c r="I184" s="185">
        <f t="shared" si="17"/>
        <v>16.812236955242792</v>
      </c>
    </row>
    <row r="185" spans="1:9" ht="12">
      <c r="A185" s="114">
        <v>1</v>
      </c>
      <c r="B185" s="128" t="s">
        <v>353</v>
      </c>
      <c r="C185" s="118" t="s">
        <v>354</v>
      </c>
      <c r="D185" s="130">
        <v>159</v>
      </c>
      <c r="E185" s="43">
        <v>44848</v>
      </c>
      <c r="F185" s="174">
        <v>3951</v>
      </c>
      <c r="G185" s="119">
        <f t="shared" si="15"/>
        <v>35.453085979307886</v>
      </c>
      <c r="H185" s="43">
        <f t="shared" si="16"/>
        <v>24.849056603773583</v>
      </c>
      <c r="I185" s="185">
        <f t="shared" si="17"/>
        <v>8.809757402782733</v>
      </c>
    </row>
    <row r="186" spans="1:9" ht="12">
      <c r="A186" s="114">
        <v>1</v>
      </c>
      <c r="B186" s="128" t="s">
        <v>355</v>
      </c>
      <c r="C186" s="118" t="s">
        <v>356</v>
      </c>
      <c r="D186" s="130">
        <v>94</v>
      </c>
      <c r="E186" s="43">
        <v>60441</v>
      </c>
      <c r="F186" s="174">
        <v>2815</v>
      </c>
      <c r="G186" s="119">
        <f t="shared" si="15"/>
        <v>15.552356843864265</v>
      </c>
      <c r="H186" s="43">
        <f t="shared" si="16"/>
        <v>29.9468085106383</v>
      </c>
      <c r="I186" s="185">
        <f t="shared" si="17"/>
        <v>4.657434522923181</v>
      </c>
    </row>
    <row r="187" spans="1:9" ht="12">
      <c r="A187" s="114">
        <v>1</v>
      </c>
      <c r="B187" s="128" t="s">
        <v>357</v>
      </c>
      <c r="C187" s="118" t="s">
        <v>358</v>
      </c>
      <c r="D187" s="130">
        <v>90</v>
      </c>
      <c r="E187" s="43">
        <v>63408</v>
      </c>
      <c r="F187" s="174">
        <v>2741</v>
      </c>
      <c r="G187" s="119">
        <f t="shared" si="15"/>
        <v>14.193792581377744</v>
      </c>
      <c r="H187" s="43">
        <f t="shared" si="16"/>
        <v>30.455555555555556</v>
      </c>
      <c r="I187" s="185">
        <f t="shared" si="17"/>
        <v>4.322798385061822</v>
      </c>
    </row>
    <row r="188" spans="1:9" ht="12">
      <c r="A188" s="114">
        <v>1</v>
      </c>
      <c r="B188" s="128" t="s">
        <v>359</v>
      </c>
      <c r="C188" s="118" t="s">
        <v>360</v>
      </c>
      <c r="D188" s="130">
        <v>275</v>
      </c>
      <c r="E188" s="43">
        <v>70284</v>
      </c>
      <c r="F188" s="174">
        <v>9836</v>
      </c>
      <c r="G188" s="119">
        <f t="shared" si="15"/>
        <v>39.126970576518126</v>
      </c>
      <c r="H188" s="43">
        <f t="shared" si="16"/>
        <v>35.767272727272726</v>
      </c>
      <c r="I188" s="185">
        <f t="shared" si="17"/>
        <v>13.994650276022993</v>
      </c>
    </row>
    <row r="189" spans="1:9" ht="12">
      <c r="A189" s="114">
        <v>1</v>
      </c>
      <c r="B189" s="128" t="s">
        <v>361</v>
      </c>
      <c r="C189" s="118" t="s">
        <v>362</v>
      </c>
      <c r="D189" s="130">
        <v>86</v>
      </c>
      <c r="E189" s="43">
        <v>28969</v>
      </c>
      <c r="F189" s="174">
        <v>2229</v>
      </c>
      <c r="G189" s="119">
        <f t="shared" si="15"/>
        <v>29.68690669336187</v>
      </c>
      <c r="H189" s="43">
        <f t="shared" si="16"/>
        <v>25.91860465116279</v>
      </c>
      <c r="I189" s="185">
        <f t="shared" si="17"/>
        <v>7.694431979012048</v>
      </c>
    </row>
    <row r="190" spans="1:9" ht="12">
      <c r="A190" s="114">
        <v>1</v>
      </c>
      <c r="B190" s="128" t="s">
        <v>363</v>
      </c>
      <c r="C190" s="118" t="s">
        <v>364</v>
      </c>
      <c r="D190" s="130">
        <v>54</v>
      </c>
      <c r="E190" s="43">
        <v>19052</v>
      </c>
      <c r="F190" s="174">
        <v>2174</v>
      </c>
      <c r="G190" s="119">
        <f aca="true" t="shared" si="18" ref="G190:G201">D190/E190*10000</f>
        <v>28.343480999370144</v>
      </c>
      <c r="H190" s="43">
        <f aca="true" t="shared" si="19" ref="H190:H201">F190/D190</f>
        <v>40.25925925925926</v>
      </c>
      <c r="I190" s="185">
        <f aca="true" t="shared" si="20" ref="I190:I201">F190/E190*100</f>
        <v>11.410875498635315</v>
      </c>
    </row>
    <row r="191" spans="1:9" ht="12">
      <c r="A191" s="114">
        <v>1</v>
      </c>
      <c r="B191" s="128" t="s">
        <v>365</v>
      </c>
      <c r="C191" s="118" t="s">
        <v>366</v>
      </c>
      <c r="D191" s="130">
        <v>110</v>
      </c>
      <c r="E191" s="43">
        <v>68730</v>
      </c>
      <c r="F191" s="174">
        <v>3695</v>
      </c>
      <c r="G191" s="119">
        <f t="shared" si="18"/>
        <v>16.00465589989815</v>
      </c>
      <c r="H191" s="43">
        <f t="shared" si="19"/>
        <v>33.59090909090909</v>
      </c>
      <c r="I191" s="185">
        <f t="shared" si="20"/>
        <v>5.376109413647607</v>
      </c>
    </row>
    <row r="192" spans="1:9" ht="12">
      <c r="A192" s="114">
        <v>1</v>
      </c>
      <c r="B192" s="128" t="s">
        <v>367</v>
      </c>
      <c r="C192" s="118" t="s">
        <v>368</v>
      </c>
      <c r="D192" s="130">
        <v>190</v>
      </c>
      <c r="E192" s="43">
        <v>96081</v>
      </c>
      <c r="F192" s="174">
        <v>7081</v>
      </c>
      <c r="G192" s="119">
        <f t="shared" si="18"/>
        <v>19.7749815260041</v>
      </c>
      <c r="H192" s="43">
        <f t="shared" si="19"/>
        <v>37.26842105263158</v>
      </c>
      <c r="I192" s="185">
        <f t="shared" si="20"/>
        <v>7.369823378191318</v>
      </c>
    </row>
    <row r="193" spans="1:9" ht="12">
      <c r="A193" s="114">
        <v>1</v>
      </c>
      <c r="B193" s="128" t="s">
        <v>369</v>
      </c>
      <c r="C193" s="118" t="s">
        <v>370</v>
      </c>
      <c r="D193" s="130">
        <v>66</v>
      </c>
      <c r="E193" s="43">
        <v>46897</v>
      </c>
      <c r="F193" s="174">
        <v>1861</v>
      </c>
      <c r="G193" s="119">
        <f t="shared" si="18"/>
        <v>14.073394886666524</v>
      </c>
      <c r="H193" s="43">
        <f t="shared" si="19"/>
        <v>28.196969696969695</v>
      </c>
      <c r="I193" s="185">
        <f t="shared" si="20"/>
        <v>3.968270891528243</v>
      </c>
    </row>
    <row r="194" spans="1:9" ht="12">
      <c r="A194" s="114">
        <v>1</v>
      </c>
      <c r="B194" s="128" t="s">
        <v>371</v>
      </c>
      <c r="C194" s="118" t="s">
        <v>372</v>
      </c>
      <c r="D194" s="130">
        <v>143</v>
      </c>
      <c r="E194" s="43">
        <v>73268</v>
      </c>
      <c r="F194" s="174">
        <v>4657</v>
      </c>
      <c r="G194" s="119">
        <f t="shared" si="18"/>
        <v>19.517388218594746</v>
      </c>
      <c r="H194" s="43">
        <f t="shared" si="19"/>
        <v>32.56643356643357</v>
      </c>
      <c r="I194" s="185">
        <f t="shared" si="20"/>
        <v>6.35611726811159</v>
      </c>
    </row>
    <row r="195" spans="1:9" ht="12">
      <c r="A195" s="114">
        <v>1</v>
      </c>
      <c r="B195" s="128" t="s">
        <v>373</v>
      </c>
      <c r="C195" s="118" t="s">
        <v>374</v>
      </c>
      <c r="D195" s="130">
        <v>261</v>
      </c>
      <c r="E195" s="43">
        <v>93864</v>
      </c>
      <c r="F195" s="174">
        <v>9433</v>
      </c>
      <c r="G195" s="119">
        <f t="shared" si="18"/>
        <v>27.80618767578624</v>
      </c>
      <c r="H195" s="43">
        <f t="shared" si="19"/>
        <v>36.14176245210728</v>
      </c>
      <c r="I195" s="185">
        <f t="shared" si="20"/>
        <v>10.049646296769794</v>
      </c>
    </row>
    <row r="196" spans="1:9" ht="12">
      <c r="A196" s="114">
        <v>1</v>
      </c>
      <c r="B196" s="128" t="s">
        <v>375</v>
      </c>
      <c r="C196" s="118" t="s">
        <v>376</v>
      </c>
      <c r="D196" s="130">
        <v>127</v>
      </c>
      <c r="E196" s="43">
        <v>87182</v>
      </c>
      <c r="F196" s="174">
        <v>4182</v>
      </c>
      <c r="G196" s="119">
        <f t="shared" si="18"/>
        <v>14.567227179922462</v>
      </c>
      <c r="H196" s="43">
        <f t="shared" si="19"/>
        <v>32.92913385826772</v>
      </c>
      <c r="I196" s="185">
        <f t="shared" si="20"/>
        <v>4.796861737514624</v>
      </c>
    </row>
    <row r="197" spans="1:9" ht="12">
      <c r="A197" s="114">
        <v>1</v>
      </c>
      <c r="B197" s="128" t="s">
        <v>377</v>
      </c>
      <c r="C197" s="118" t="s">
        <v>378</v>
      </c>
      <c r="D197" s="130">
        <v>65</v>
      </c>
      <c r="E197" s="43">
        <v>38371</v>
      </c>
      <c r="F197" s="174">
        <v>2046</v>
      </c>
      <c r="G197" s="119">
        <f t="shared" si="18"/>
        <v>16.939876469208517</v>
      </c>
      <c r="H197" s="43">
        <f t="shared" si="19"/>
        <v>31.476923076923075</v>
      </c>
      <c r="I197" s="185">
        <f t="shared" si="20"/>
        <v>5.332151885538558</v>
      </c>
    </row>
    <row r="198" spans="1:9" ht="12">
      <c r="A198" s="114">
        <v>1</v>
      </c>
      <c r="B198" s="128" t="s">
        <v>379</v>
      </c>
      <c r="C198" s="118" t="s">
        <v>380</v>
      </c>
      <c r="D198" s="130">
        <v>45</v>
      </c>
      <c r="E198" s="43">
        <v>19805</v>
      </c>
      <c r="F198" s="174">
        <v>1316</v>
      </c>
      <c r="G198" s="119">
        <f t="shared" si="18"/>
        <v>22.721534965917698</v>
      </c>
      <c r="H198" s="43">
        <f t="shared" si="19"/>
        <v>29.244444444444444</v>
      </c>
      <c r="I198" s="185">
        <f t="shared" si="20"/>
        <v>6.64478667003282</v>
      </c>
    </row>
    <row r="199" spans="1:9" ht="12">
      <c r="A199" s="114">
        <v>1</v>
      </c>
      <c r="B199" s="128" t="s">
        <v>381</v>
      </c>
      <c r="C199" s="118" t="s">
        <v>382</v>
      </c>
      <c r="D199" s="130">
        <v>80</v>
      </c>
      <c r="E199" s="43">
        <v>46963</v>
      </c>
      <c r="F199" s="174">
        <v>2187</v>
      </c>
      <c r="G199" s="119">
        <f t="shared" si="18"/>
        <v>17.034686881161765</v>
      </c>
      <c r="H199" s="43">
        <f t="shared" si="19"/>
        <v>27.3375</v>
      </c>
      <c r="I199" s="185">
        <f t="shared" si="20"/>
        <v>4.656857526137598</v>
      </c>
    </row>
    <row r="200" spans="1:9" ht="12">
      <c r="A200" s="114">
        <v>1</v>
      </c>
      <c r="B200" s="128" t="s">
        <v>383</v>
      </c>
      <c r="C200" s="118" t="s">
        <v>384</v>
      </c>
      <c r="D200" s="130">
        <v>165</v>
      </c>
      <c r="E200" s="43">
        <v>44269</v>
      </c>
      <c r="F200" s="174">
        <v>3792</v>
      </c>
      <c r="G200" s="119">
        <f t="shared" si="18"/>
        <v>37.27213174004382</v>
      </c>
      <c r="H200" s="43">
        <f t="shared" si="19"/>
        <v>22.98181818181818</v>
      </c>
      <c r="I200" s="185">
        <f t="shared" si="20"/>
        <v>8.565813548984618</v>
      </c>
    </row>
    <row r="201" spans="1:9" ht="12">
      <c r="A201" s="114">
        <v>1</v>
      </c>
      <c r="B201" s="128" t="s">
        <v>385</v>
      </c>
      <c r="C201" s="118" t="s">
        <v>386</v>
      </c>
      <c r="D201" s="130">
        <v>215</v>
      </c>
      <c r="E201" s="43">
        <v>128291</v>
      </c>
      <c r="F201" s="174">
        <v>7305</v>
      </c>
      <c r="G201" s="119">
        <f t="shared" si="18"/>
        <v>16.758774972523405</v>
      </c>
      <c r="H201" s="43">
        <f t="shared" si="19"/>
        <v>33.97674418604651</v>
      </c>
      <c r="I201" s="185">
        <f t="shared" si="20"/>
        <v>5.6940861011294635</v>
      </c>
    </row>
    <row r="202" spans="1:9" ht="12">
      <c r="A202" s="121"/>
      <c r="B202" s="121"/>
      <c r="C202" s="118"/>
      <c r="D202" s="119"/>
      <c r="E202" s="119"/>
      <c r="F202" s="120"/>
      <c r="G202" s="119"/>
      <c r="H202" s="119"/>
      <c r="I202" s="119"/>
    </row>
    <row r="203" spans="1:9" ht="12">
      <c r="A203" s="169"/>
      <c r="B203" s="156"/>
      <c r="C203" s="171" t="s">
        <v>432</v>
      </c>
      <c r="D203" s="167">
        <f>SUM(D6:D201)</f>
        <v>28781</v>
      </c>
      <c r="E203" s="166">
        <f>SUM(E6:E201)</f>
        <v>11035948</v>
      </c>
      <c r="F203" s="167">
        <v>1060239</v>
      </c>
      <c r="G203" s="166">
        <f>D203/E203*10000</f>
        <v>26.079318242528867</v>
      </c>
      <c r="H203" s="167">
        <f>F203/D203</f>
        <v>36.83815711754282</v>
      </c>
      <c r="I203" s="176">
        <f>F203/E203*100</f>
        <v>9.607140229366792</v>
      </c>
    </row>
    <row r="204" spans="1:9" ht="12">
      <c r="A204" s="128"/>
      <c r="B204" s="172"/>
      <c r="C204" s="172" t="s">
        <v>419</v>
      </c>
      <c r="D204" s="119">
        <v>9334</v>
      </c>
      <c r="E204" s="43">
        <v>3546329</v>
      </c>
      <c r="F204" s="120">
        <v>352438</v>
      </c>
      <c r="G204" s="174">
        <f>D204/E204*10000</f>
        <v>26.320175031701794</v>
      </c>
      <c r="H204" s="180">
        <f>F204/D204</f>
        <v>37.758517248767944</v>
      </c>
      <c r="I204" s="177">
        <f>F204/E204*100</f>
        <v>9.938107829251036</v>
      </c>
    </row>
    <row r="205" spans="1:9" ht="12">
      <c r="A205" s="128"/>
      <c r="B205" s="172"/>
      <c r="C205" s="173" t="s">
        <v>438</v>
      </c>
      <c r="D205" s="119">
        <v>5165</v>
      </c>
      <c r="E205" s="43">
        <v>1138854</v>
      </c>
      <c r="F205" s="119">
        <v>181674</v>
      </c>
      <c r="G205" s="135">
        <f>D205/E205*10000</f>
        <v>45.35260885065162</v>
      </c>
      <c r="H205" s="181">
        <f>F205/D205</f>
        <v>35.17405614714424</v>
      </c>
      <c r="I205" s="178">
        <f>F205/E205*100</f>
        <v>15.952352101322909</v>
      </c>
    </row>
    <row r="206" spans="1:9" ht="12">
      <c r="A206" s="129"/>
      <c r="B206" s="168"/>
      <c r="C206" s="168" t="s">
        <v>420</v>
      </c>
      <c r="D206" s="124">
        <v>14282</v>
      </c>
      <c r="E206" s="136">
        <v>6350765</v>
      </c>
      <c r="F206" s="125">
        <v>526127</v>
      </c>
      <c r="G206" s="175">
        <f>D206/E206*10000</f>
        <v>22.488629322609167</v>
      </c>
      <c r="H206" s="182">
        <f>F206/D206</f>
        <v>36.83846800168044</v>
      </c>
      <c r="I206" s="179">
        <f>F206/E206*100</f>
        <v>8.284466517025901</v>
      </c>
    </row>
    <row r="207" spans="2:3" ht="12">
      <c r="B207" s="121" t="s">
        <v>431</v>
      </c>
      <c r="C207" s="112" t="s">
        <v>430</v>
      </c>
    </row>
  </sheetData>
  <sheetProtection/>
  <autoFilter ref="B5:I5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J45" sqref="J45"/>
    </sheetView>
  </sheetViews>
  <sheetFormatPr defaultColWidth="9.140625" defaultRowHeight="12.75" outlineLevelCol="1"/>
  <cols>
    <col min="1" max="1" width="15.140625" style="12" customWidth="1"/>
    <col min="2" max="2" width="24.140625" style="12" hidden="1" customWidth="1"/>
    <col min="3" max="3" width="10.421875" style="12" customWidth="1" outlineLevel="1"/>
    <col min="4" max="4" width="8.140625" style="12" customWidth="1" outlineLevel="1"/>
    <col min="5" max="5" width="10.00390625" style="12" customWidth="1"/>
    <col min="6" max="6" width="9.57421875" style="12" customWidth="1"/>
    <col min="7" max="7" width="10.140625" style="12" customWidth="1"/>
    <col min="8" max="8" width="7.8515625" style="12" customWidth="1" outlineLevel="1"/>
    <col min="9" max="9" width="8.28125" style="12" customWidth="1" outlineLevel="1"/>
    <col min="10" max="10" width="7.57421875" style="12" customWidth="1"/>
    <col min="11" max="11" width="7.57421875" style="12" customWidth="1" outlineLevel="1"/>
    <col min="12" max="12" width="8.28125" style="12" customWidth="1" outlineLevel="1"/>
    <col min="13" max="13" width="7.7109375" style="12" customWidth="1"/>
    <col min="14" max="16384" width="9.140625" style="12" customWidth="1"/>
  </cols>
  <sheetData>
    <row r="1" spans="1:13" ht="12">
      <c r="A1" s="212" t="s">
        <v>421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">
      <c r="A2" s="9"/>
      <c r="B2" s="9"/>
      <c r="C2" s="65">
        <v>40908</v>
      </c>
      <c r="D2" s="213">
        <v>41274</v>
      </c>
      <c r="E2" s="214"/>
      <c r="F2" s="66">
        <v>2011</v>
      </c>
      <c r="G2" s="93">
        <v>2012</v>
      </c>
      <c r="H2" s="11" t="s">
        <v>396</v>
      </c>
      <c r="I2" s="83" t="s">
        <v>403</v>
      </c>
      <c r="J2" s="83" t="s">
        <v>406</v>
      </c>
      <c r="K2" s="10" t="s">
        <v>398</v>
      </c>
      <c r="L2" s="83" t="s">
        <v>398</v>
      </c>
      <c r="M2" s="83" t="s">
        <v>398</v>
      </c>
    </row>
    <row r="3" spans="1:13" ht="12">
      <c r="A3" s="46"/>
      <c r="B3" s="47"/>
      <c r="C3" s="13" t="s">
        <v>422</v>
      </c>
      <c r="D3" s="73" t="s">
        <v>403</v>
      </c>
      <c r="E3" s="74" t="s">
        <v>394</v>
      </c>
      <c r="F3" s="14" t="s">
        <v>388</v>
      </c>
      <c r="G3" s="94" t="s">
        <v>395</v>
      </c>
      <c r="H3" s="11" t="s">
        <v>397</v>
      </c>
      <c r="I3" s="84" t="s">
        <v>405</v>
      </c>
      <c r="J3" s="84" t="s">
        <v>397</v>
      </c>
      <c r="K3" s="15" t="s">
        <v>397</v>
      </c>
      <c r="L3" s="84" t="s">
        <v>397</v>
      </c>
      <c r="M3" s="84" t="s">
        <v>397</v>
      </c>
    </row>
    <row r="4" spans="1:13" ht="12">
      <c r="A4" s="48"/>
      <c r="B4" s="49"/>
      <c r="C4" s="16" t="s">
        <v>423</v>
      </c>
      <c r="D4" s="75" t="s">
        <v>404</v>
      </c>
      <c r="E4" s="76" t="s">
        <v>400</v>
      </c>
      <c r="F4" s="17"/>
      <c r="G4" s="95"/>
      <c r="H4" s="18">
        <v>10000</v>
      </c>
      <c r="I4" s="85">
        <v>10000</v>
      </c>
      <c r="J4" s="85">
        <v>10000</v>
      </c>
      <c r="K4" s="15" t="s">
        <v>399</v>
      </c>
      <c r="L4" s="84" t="s">
        <v>407</v>
      </c>
      <c r="M4" s="84" t="s">
        <v>411</v>
      </c>
    </row>
    <row r="5" spans="1:13" ht="12">
      <c r="A5" s="197" t="s">
        <v>408</v>
      </c>
      <c r="B5" s="198"/>
      <c r="C5" s="19">
        <v>838</v>
      </c>
      <c r="D5" s="19"/>
      <c r="E5" s="20"/>
      <c r="F5" s="21">
        <v>385990</v>
      </c>
      <c r="G5" s="1">
        <v>30701</v>
      </c>
      <c r="H5" s="22">
        <f aca="true" t="shared" si="0" ref="H5:H19">C5/F5*10000</f>
        <v>21.710407005362836</v>
      </c>
      <c r="I5" s="1"/>
      <c r="J5" s="1"/>
      <c r="K5" s="44">
        <f aca="true" t="shared" si="1" ref="K5:K19">G5/C5</f>
        <v>36.63603818615752</v>
      </c>
      <c r="L5" s="44"/>
      <c r="M5" s="44"/>
    </row>
    <row r="6" spans="1:13" ht="12">
      <c r="A6" s="199" t="s">
        <v>409</v>
      </c>
      <c r="B6" s="200"/>
      <c r="C6" s="23">
        <v>2999</v>
      </c>
      <c r="D6" s="23"/>
      <c r="E6" s="24"/>
      <c r="F6" s="25">
        <v>1083400</v>
      </c>
      <c r="G6" s="2">
        <v>117019</v>
      </c>
      <c r="H6" s="26">
        <f t="shared" si="0"/>
        <v>27.681373453941294</v>
      </c>
      <c r="I6" s="2"/>
      <c r="J6" s="2"/>
      <c r="K6" s="4">
        <f t="shared" si="1"/>
        <v>39.01933977992664</v>
      </c>
      <c r="L6" s="4"/>
      <c r="M6" s="4"/>
    </row>
    <row r="7" spans="1:13" ht="12">
      <c r="A7" s="199" t="s">
        <v>410</v>
      </c>
      <c r="B7" s="200"/>
      <c r="C7" s="23">
        <v>681</v>
      </c>
      <c r="D7" s="23"/>
      <c r="E7" s="24"/>
      <c r="F7" s="25">
        <v>273638</v>
      </c>
      <c r="G7" s="2">
        <v>22588</v>
      </c>
      <c r="H7" s="26">
        <f t="shared" si="0"/>
        <v>24.886894364086857</v>
      </c>
      <c r="I7" s="2"/>
      <c r="J7" s="2"/>
      <c r="K7" s="4">
        <f t="shared" si="1"/>
        <v>33.16886930983847</v>
      </c>
      <c r="L7" s="4"/>
      <c r="M7" s="4"/>
    </row>
    <row r="8" spans="1:13" ht="12">
      <c r="A8" s="199" t="s">
        <v>412</v>
      </c>
      <c r="B8" s="200"/>
      <c r="C8" s="23">
        <v>1181</v>
      </c>
      <c r="D8" s="23"/>
      <c r="E8" s="24"/>
      <c r="F8" s="25">
        <v>480105</v>
      </c>
      <c r="G8" s="2">
        <v>38334</v>
      </c>
      <c r="H8" s="26">
        <f t="shared" si="0"/>
        <v>24.598785682298665</v>
      </c>
      <c r="I8" s="2"/>
      <c r="J8" s="2"/>
      <c r="K8" s="4">
        <f t="shared" si="1"/>
        <v>32.458933107535984</v>
      </c>
      <c r="L8" s="4"/>
      <c r="M8" s="4"/>
    </row>
    <row r="9" spans="1:13" ht="12">
      <c r="A9" s="201" t="s">
        <v>413</v>
      </c>
      <c r="B9" s="202"/>
      <c r="C9" s="27">
        <v>3635</v>
      </c>
      <c r="D9" s="27"/>
      <c r="E9" s="28"/>
      <c r="F9" s="29">
        <v>1323196</v>
      </c>
      <c r="G9" s="3">
        <v>142689</v>
      </c>
      <c r="H9" s="30">
        <f t="shared" si="0"/>
        <v>27.471364786471543</v>
      </c>
      <c r="I9" s="3"/>
      <c r="J9" s="3"/>
      <c r="K9" s="45">
        <f t="shared" si="1"/>
        <v>39.254195323246215</v>
      </c>
      <c r="L9" s="45"/>
      <c r="M9" s="45"/>
    </row>
    <row r="10" spans="1:13" ht="12">
      <c r="A10" s="205" t="s">
        <v>414</v>
      </c>
      <c r="B10" s="199"/>
      <c r="C10" s="23">
        <v>5165</v>
      </c>
      <c r="D10" s="23"/>
      <c r="E10" s="24"/>
      <c r="F10" s="25">
        <v>1138854</v>
      </c>
      <c r="G10" s="43">
        <v>181674</v>
      </c>
      <c r="H10" s="31">
        <f t="shared" si="0"/>
        <v>45.35260885065162</v>
      </c>
      <c r="I10" s="2"/>
      <c r="J10" s="2"/>
      <c r="K10" s="4">
        <f t="shared" si="1"/>
        <v>35.17405614714424</v>
      </c>
      <c r="L10" s="4"/>
      <c r="M10" s="4"/>
    </row>
    <row r="11" spans="1:13" ht="12">
      <c r="A11" s="197" t="s">
        <v>156</v>
      </c>
      <c r="B11" s="198"/>
      <c r="C11" s="19">
        <v>4671</v>
      </c>
      <c r="D11" s="19"/>
      <c r="E11" s="20"/>
      <c r="F11" s="21">
        <v>1781904</v>
      </c>
      <c r="G11" s="1">
        <v>185393</v>
      </c>
      <c r="H11" s="22">
        <f t="shared" si="0"/>
        <v>26.21353338900412</v>
      </c>
      <c r="I11" s="1"/>
      <c r="J11" s="1"/>
      <c r="K11" s="44">
        <f t="shared" si="1"/>
        <v>39.69021622778848</v>
      </c>
      <c r="L11" s="44"/>
      <c r="M11" s="44"/>
    </row>
    <row r="12" spans="1:13" ht="12">
      <c r="A12" s="199" t="s">
        <v>415</v>
      </c>
      <c r="B12" s="200"/>
      <c r="C12" s="23">
        <v>1505</v>
      </c>
      <c r="D12" s="23"/>
      <c r="E12" s="24"/>
      <c r="F12" s="25">
        <v>849404</v>
      </c>
      <c r="G12" s="2">
        <v>58510</v>
      </c>
      <c r="H12" s="26">
        <f t="shared" si="0"/>
        <v>17.718306012215624</v>
      </c>
      <c r="I12" s="2"/>
      <c r="J12" s="2"/>
      <c r="K12" s="4">
        <f t="shared" si="1"/>
        <v>38.87707641196013</v>
      </c>
      <c r="L12" s="4"/>
      <c r="M12" s="4"/>
    </row>
    <row r="13" spans="1:13" ht="12">
      <c r="A13" s="199" t="s">
        <v>416</v>
      </c>
      <c r="B13" s="200"/>
      <c r="C13" s="23">
        <v>2043</v>
      </c>
      <c r="D13" s="23"/>
      <c r="E13" s="24"/>
      <c r="F13" s="25">
        <v>1094751</v>
      </c>
      <c r="G13" s="2">
        <v>76753</v>
      </c>
      <c r="H13" s="26">
        <f t="shared" si="0"/>
        <v>18.661777883737944</v>
      </c>
      <c r="I13" s="2"/>
      <c r="J13" s="2"/>
      <c r="K13" s="4">
        <f t="shared" si="1"/>
        <v>37.568771414586394</v>
      </c>
      <c r="L13" s="4"/>
      <c r="M13" s="4"/>
    </row>
    <row r="14" spans="1:13" ht="12">
      <c r="A14" s="199" t="s">
        <v>417</v>
      </c>
      <c r="B14" s="200"/>
      <c r="C14" s="23">
        <v>3370</v>
      </c>
      <c r="D14" s="23"/>
      <c r="E14" s="24"/>
      <c r="F14" s="25">
        <v>1454716</v>
      </c>
      <c r="G14" s="2">
        <v>127449</v>
      </c>
      <c r="H14" s="26">
        <f t="shared" si="0"/>
        <v>23.166033782538996</v>
      </c>
      <c r="I14" s="2"/>
      <c r="J14" s="2"/>
      <c r="K14" s="4">
        <f t="shared" si="1"/>
        <v>37.8186943620178</v>
      </c>
      <c r="L14" s="4"/>
      <c r="M14" s="4"/>
    </row>
    <row r="15" spans="1:13" ht="12">
      <c r="A15" s="201" t="s">
        <v>418</v>
      </c>
      <c r="B15" s="202"/>
      <c r="C15" s="27">
        <v>2693</v>
      </c>
      <c r="D15" s="27"/>
      <c r="E15" s="28"/>
      <c r="F15" s="29">
        <v>1169990</v>
      </c>
      <c r="G15" s="3">
        <v>87332</v>
      </c>
      <c r="H15" s="30">
        <f t="shared" si="0"/>
        <v>23.017290746074753</v>
      </c>
      <c r="I15" s="3"/>
      <c r="J15" s="3"/>
      <c r="K15" s="45">
        <f t="shared" si="1"/>
        <v>32.4292610471593</v>
      </c>
      <c r="L15" s="45"/>
      <c r="M15" s="45"/>
    </row>
    <row r="16" spans="1:13" ht="12">
      <c r="A16" s="203" t="s">
        <v>402</v>
      </c>
      <c r="B16" s="204"/>
      <c r="C16" s="32">
        <f>SUM(C5:C15)</f>
        <v>28781</v>
      </c>
      <c r="D16" s="77">
        <f>E16-C16</f>
        <v>5827</v>
      </c>
      <c r="E16" s="110">
        <v>34608</v>
      </c>
      <c r="F16" s="33">
        <v>11035948</v>
      </c>
      <c r="G16" s="96">
        <v>1069549</v>
      </c>
      <c r="H16" s="68">
        <f t="shared" si="0"/>
        <v>26.079318242528867</v>
      </c>
      <c r="I16" s="86">
        <f>D16/F16*10000</f>
        <v>5.280017629659001</v>
      </c>
      <c r="J16" s="86">
        <f>E16/F16*10000</f>
        <v>31.35933587218787</v>
      </c>
      <c r="K16" s="5">
        <f t="shared" si="1"/>
        <v>37.16163441159098</v>
      </c>
      <c r="L16" s="86">
        <f>G16/D16</f>
        <v>183.55054058692295</v>
      </c>
      <c r="M16" s="86">
        <f>G16/E16</f>
        <v>30.904675219602403</v>
      </c>
    </row>
    <row r="17" spans="1:13" ht="12">
      <c r="A17" s="206" t="s">
        <v>419</v>
      </c>
      <c r="B17" s="207"/>
      <c r="C17" s="34">
        <f>SUM(C5:C9)</f>
        <v>9334</v>
      </c>
      <c r="D17" s="78">
        <f>E17-C17</f>
        <v>1699</v>
      </c>
      <c r="E17" s="79">
        <v>11033</v>
      </c>
      <c r="F17" s="35">
        <f>SUM(F5:F9)</f>
        <v>3546329</v>
      </c>
      <c r="G17" s="97">
        <v>351331</v>
      </c>
      <c r="H17" s="36">
        <f t="shared" si="0"/>
        <v>26.320175031701794</v>
      </c>
      <c r="I17" s="87">
        <f>D17/F17*10000</f>
        <v>4.790869657045356</v>
      </c>
      <c r="J17" s="87">
        <f>E17/F17*10000</f>
        <v>31.11104468874715</v>
      </c>
      <c r="K17" s="6">
        <f t="shared" si="1"/>
        <v>37.63991857724448</v>
      </c>
      <c r="L17" s="102">
        <f>G17/D17</f>
        <v>206.78693349028842</v>
      </c>
      <c r="M17" s="90">
        <f>G17/E17</f>
        <v>31.84365086558506</v>
      </c>
    </row>
    <row r="18" spans="1:13" ht="12">
      <c r="A18" s="208" t="s">
        <v>414</v>
      </c>
      <c r="B18" s="209"/>
      <c r="C18" s="37">
        <v>5165</v>
      </c>
      <c r="D18" s="80">
        <f>E18-C18</f>
        <v>982</v>
      </c>
      <c r="E18" s="81">
        <v>6147</v>
      </c>
      <c r="F18" s="38">
        <v>1138854</v>
      </c>
      <c r="G18" s="98">
        <v>181674</v>
      </c>
      <c r="H18" s="39">
        <f t="shared" si="0"/>
        <v>45.35260885065162</v>
      </c>
      <c r="I18" s="88">
        <f>D18/F18*10000</f>
        <v>8.62270317354112</v>
      </c>
      <c r="J18" s="88">
        <f>E18/F18*10000</f>
        <v>53.97531202419274</v>
      </c>
      <c r="K18" s="7">
        <f t="shared" si="1"/>
        <v>35.17405614714424</v>
      </c>
      <c r="L18" s="103">
        <f>G18/D18</f>
        <v>185.0040733197556</v>
      </c>
      <c r="M18" s="91">
        <f>G18/E18</f>
        <v>29.554904831625183</v>
      </c>
    </row>
    <row r="19" spans="1:13" ht="12">
      <c r="A19" s="210" t="s">
        <v>420</v>
      </c>
      <c r="B19" s="211"/>
      <c r="C19" s="40">
        <f>SUM(C11:C15)</f>
        <v>14282</v>
      </c>
      <c r="D19" s="78">
        <f>E19-C19</f>
        <v>3146</v>
      </c>
      <c r="E19" s="82">
        <v>17428</v>
      </c>
      <c r="F19" s="41">
        <f>SUM(F11:F15)</f>
        <v>6350765</v>
      </c>
      <c r="G19" s="99">
        <v>535437</v>
      </c>
      <c r="H19" s="42">
        <f t="shared" si="0"/>
        <v>22.488629322609167</v>
      </c>
      <c r="I19" s="89">
        <f>D19/F19*10000</f>
        <v>4.953733920244254</v>
      </c>
      <c r="J19" s="89">
        <f>E19/F19*10000</f>
        <v>27.442363242853418</v>
      </c>
      <c r="K19" s="8">
        <f t="shared" si="1"/>
        <v>37.490337487746814</v>
      </c>
      <c r="L19" s="104">
        <f>G19/D19</f>
        <v>170.19612205975844</v>
      </c>
      <c r="M19" s="92">
        <f>G19/E19</f>
        <v>30.722802386963508</v>
      </c>
    </row>
    <row r="20" spans="1:13" ht="12">
      <c r="A20" s="54" t="s">
        <v>401</v>
      </c>
      <c r="B20" s="50"/>
      <c r="C20" s="52"/>
      <c r="D20" s="50"/>
      <c r="E20" s="53"/>
      <c r="F20" s="52"/>
      <c r="G20" s="52"/>
      <c r="H20" s="51"/>
      <c r="I20" s="69"/>
      <c r="J20" s="67"/>
      <c r="K20" s="52"/>
      <c r="L20" s="52"/>
      <c r="M20" s="105"/>
    </row>
    <row r="21" spans="1:13" ht="12">
      <c r="A21" s="206" t="s">
        <v>419</v>
      </c>
      <c r="B21" s="207"/>
      <c r="C21" s="58">
        <f aca="true" t="shared" si="2" ref="C21:G23">C17/C$19</f>
        <v>0.6535499229799748</v>
      </c>
      <c r="D21" s="55">
        <f t="shared" si="2"/>
        <v>0.5400508582326764</v>
      </c>
      <c r="E21" s="58">
        <f t="shared" si="2"/>
        <v>0.6330617397291715</v>
      </c>
      <c r="F21" s="58">
        <f t="shared" si="2"/>
        <v>0.5584097348902062</v>
      </c>
      <c r="G21" s="58">
        <f t="shared" si="2"/>
        <v>0.65615749378545</v>
      </c>
      <c r="H21" s="55">
        <f aca="true" t="shared" si="3" ref="H21:K22">H17/H$19</f>
        <v>1.1703770227223473</v>
      </c>
      <c r="I21" s="70">
        <f aca="true" t="shared" si="4" ref="I21:J23">I17/I$19</f>
        <v>0.9671229287198235</v>
      </c>
      <c r="J21" s="58">
        <f t="shared" si="4"/>
        <v>1.1336867897792708</v>
      </c>
      <c r="K21" s="100">
        <f t="shared" si="3"/>
        <v>1.0039898571077561</v>
      </c>
      <c r="L21" s="106">
        <f aca="true" t="shared" si="5" ref="L21:M23">L17/L$19</f>
        <v>1.21499203969925</v>
      </c>
      <c r="M21" s="107">
        <f t="shared" si="5"/>
        <v>1.0364826250061472</v>
      </c>
    </row>
    <row r="22" spans="1:13" ht="12">
      <c r="A22" s="208" t="s">
        <v>414</v>
      </c>
      <c r="B22" s="209"/>
      <c r="C22" s="59">
        <f t="shared" si="2"/>
        <v>0.36164402744713625</v>
      </c>
      <c r="D22" s="57">
        <f t="shared" si="2"/>
        <v>0.31214240305149393</v>
      </c>
      <c r="E22" s="59">
        <f t="shared" si="2"/>
        <v>0.35270828551755795</v>
      </c>
      <c r="F22" s="59">
        <f t="shared" si="2"/>
        <v>0.1793254828355324</v>
      </c>
      <c r="G22" s="59">
        <f t="shared" si="2"/>
        <v>0.3393004218983746</v>
      </c>
      <c r="H22" s="57">
        <f t="shared" si="3"/>
        <v>2.016690666205073</v>
      </c>
      <c r="I22" s="71">
        <f t="shared" si="4"/>
        <v>1.7406472193233908</v>
      </c>
      <c r="J22" s="59">
        <f t="shared" si="4"/>
        <v>1.966860927629805</v>
      </c>
      <c r="K22" s="101">
        <f t="shared" si="3"/>
        <v>0.9382165780353506</v>
      </c>
      <c r="L22" s="63">
        <f t="shared" si="5"/>
        <v>1.0870052212752408</v>
      </c>
      <c r="M22" s="108">
        <f t="shared" si="5"/>
        <v>0.961985969228058</v>
      </c>
    </row>
    <row r="23" spans="1:13" ht="12">
      <c r="A23" s="210" t="s">
        <v>420</v>
      </c>
      <c r="B23" s="211"/>
      <c r="C23" s="60">
        <f t="shared" si="2"/>
        <v>1</v>
      </c>
      <c r="D23" s="56">
        <f t="shared" si="2"/>
        <v>1</v>
      </c>
      <c r="E23" s="60">
        <f t="shared" si="2"/>
        <v>1</v>
      </c>
      <c r="F23" s="60">
        <f t="shared" si="2"/>
        <v>1</v>
      </c>
      <c r="G23" s="60">
        <f t="shared" si="2"/>
        <v>1</v>
      </c>
      <c r="H23" s="56">
        <f>H19/H$19</f>
        <v>1</v>
      </c>
      <c r="I23" s="72">
        <f t="shared" si="4"/>
        <v>1</v>
      </c>
      <c r="J23" s="60">
        <f t="shared" si="4"/>
        <v>1</v>
      </c>
      <c r="K23" s="62">
        <f>K19/K$19</f>
        <v>1</v>
      </c>
      <c r="L23" s="64">
        <f t="shared" si="5"/>
        <v>1</v>
      </c>
      <c r="M23" s="61">
        <f t="shared" si="5"/>
        <v>1</v>
      </c>
    </row>
  </sheetData>
  <mergeCells count="20">
    <mergeCell ref="A21:B21"/>
    <mergeCell ref="A22:B22"/>
    <mergeCell ref="A23:B23"/>
    <mergeCell ref="A1:M1"/>
    <mergeCell ref="A17:B17"/>
    <mergeCell ref="A18:B18"/>
    <mergeCell ref="A19:B19"/>
    <mergeCell ref="D2:E2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Federale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447470494</dc:creator>
  <cp:keywords/>
  <dc:description/>
  <cp:lastModifiedBy>jh</cp:lastModifiedBy>
  <cp:lastPrinted>2013-10-07T10:40:01Z</cp:lastPrinted>
  <dcterms:created xsi:type="dcterms:W3CDTF">2013-04-22T12:39:50Z</dcterms:created>
  <dcterms:modified xsi:type="dcterms:W3CDTF">2014-01-03T11:10:37Z</dcterms:modified>
  <cp:category/>
  <cp:version/>
  <cp:contentType/>
  <cp:contentStatus/>
</cp:coreProperties>
</file>